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3" sheetId="1" r:id="rId1"/>
  </sheets>
  <definedNames>
    <definedName name="_xlnm.Print_Titles" localSheetId="0">'Форма 3'!$4:$6</definedName>
    <definedName name="_xlnm.Print_Area" localSheetId="0">'Форма 3'!$B$1:$O$78</definedName>
  </definedNames>
  <calcPr fullCalcOnLoad="1"/>
</workbook>
</file>

<file path=xl/sharedStrings.xml><?xml version="1.0" encoding="utf-8"?>
<sst xmlns="http://schemas.openxmlformats.org/spreadsheetml/2006/main" count="197" uniqueCount="90">
  <si>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</si>
  <si>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</si>
  <si>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</si>
  <si>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</si>
  <si>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</si>
  <si>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</si>
  <si>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</si>
  <si>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>единица измерения</t>
  </si>
  <si>
    <t>фактическое значение показателя, на отчетную дату</t>
  </si>
  <si>
    <t>%</t>
  </si>
  <si>
    <t xml:space="preserve">наименование показателя, установленного в муниципальном задании  </t>
  </si>
  <si>
    <t xml:space="preserve">Объем оказываемой муниципальной услуги (работы), утвержденной в муниципальном задании    </t>
  </si>
  <si>
    <t>0 701</t>
  </si>
  <si>
    <t>0 702</t>
  </si>
  <si>
    <t>0 709</t>
  </si>
  <si>
    <t xml:space="preserve">            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</si>
  <si>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</si>
  <si>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</si>
  <si>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Выполнение натуральных норм питания в соответствии санитарно-эпидемиологическим требованиям</t>
  </si>
  <si>
    <t xml:space="preserve"> Количество воспитанников (человек)</t>
  </si>
  <si>
    <t>Присмотр и уход</t>
  </si>
  <si>
    <t>дни</t>
  </si>
  <si>
    <t xml:space="preserve"> Доля обучающихся успешно освоивших образовательные программы по итогам учебного года не менее 100 %</t>
  </si>
  <si>
    <t xml:space="preserve"> Охват учащихся в учреждении  питанием не менее 80%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</si>
  <si>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</si>
  <si>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</si>
  <si>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</si>
  <si>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</si>
  <si>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детей ставших победителями и призерами всероссийских и международных мероприятий (%)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</si>
  <si>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</si>
  <si>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</si>
  <si>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</si>
  <si>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</si>
  <si>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</si>
  <si>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УО и образовательные учреждения, подведомственные управлению образования администрации Амурского муниципального района</t>
  </si>
  <si>
    <t>Реализация основных общеобразовательных программ дошкольного образования - от 1 года до 3 лет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</si>
  <si>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</si>
  <si>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</si>
  <si>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УСЛУГИ  - Для муниципальных бюджетных дошкольных образовательных учреждений и группах при школе (далее - МБДОУ) </t>
  </si>
  <si>
    <t xml:space="preserve">Реализация основных общеобразовательных программ дошкольного образования - дети с 3 до 8 лет   дети-инвалиды </t>
  </si>
  <si>
    <t xml:space="preserve"> Качество подготовки воспитанников образовательного учреждения к обучению в школе 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</si>
  <si>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</si>
  <si>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</si>
  <si>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</si>
  <si>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>Оптимальная укомплектованность учреждения педагогическими кадрами (%)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</si>
  <si>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</si>
  <si>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</si>
  <si>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</si>
  <si>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</si>
  <si>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</si>
  <si>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</si>
  <si>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</si>
  <si>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</si>
  <si>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</si>
  <si>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</si>
  <si>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</si>
  <si>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заочная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</si>
  <si>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</si>
  <si>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</si>
  <si>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заочная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</si>
  <si>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</si>
  <si>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</si>
  <si>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Содержание (эксплуатация) имущества, находящегося в    государственной (муниципальной) собственности</t>
  </si>
  <si>
    <t>Эксплуатируемая площадь, всего, в том числе зданий прилегающей территории (тысяча квадратных метров)</t>
  </si>
  <si>
    <t>Количество заявок (штук)</t>
  </si>
  <si>
    <t>штук</t>
  </si>
  <si>
    <t>тыс.кв.м.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</si>
  <si>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</si>
  <si>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выполнение  (%)</t>
  </si>
  <si>
    <t xml:space="preserve">значение показателя в муниципальном задании </t>
  </si>
  <si>
    <t>Реализация дополнительных предпрофессиональных  программ в области физической культуры и спорта</t>
  </si>
  <si>
    <t>Реализация общеразвивающих программ в области физической культуры и спорта</t>
  </si>
  <si>
    <t>0 703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</si>
  <si>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</si>
  <si>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</si>
  <si>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Зеленкова Анна Александровна</t>
  </si>
  <si>
    <t>8 (42142) 99-8-02</t>
  </si>
  <si>
    <t>Стоимость 1 ребенка, тыс.руб.</t>
  </si>
  <si>
    <t xml:space="preserve">Выполнение муниципального задания </t>
  </si>
  <si>
    <t>И.о.начальника управления образования</t>
  </si>
  <si>
    <t>финансовое обеспечение исполнено, тыс. руб.</t>
  </si>
  <si>
    <t xml:space="preserve">Физические лица </t>
  </si>
  <si>
    <t>Физические лица</t>
  </si>
  <si>
    <t xml:space="preserve">УСЛУГА - Для учебно-консультационного пункта структурного подразделения  СОШ № 2 г.Амурск </t>
  </si>
  <si>
    <t>финансовое обеспечение утверждено на 2018 г.,  тыс.руб.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</si>
  <si>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</si>
  <si>
    <t>по итогам 2 квартала 2018 года</t>
  </si>
  <si>
    <t xml:space="preserve"> Качество подготовки воспитанников образовательного учреждения к обучению в школе  70%</t>
  </si>
  <si>
    <t xml:space="preserve"> Качество подготовки воспитанников образовательного учреждения к обучению в школе 70%</t>
  </si>
  <si>
    <t>М.А.Лёзина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</si>
</sst>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E+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00000"/>
    <numFmt numFmtId="185" formatCode="#,##0.0000000"/>
    <numFmt numFmtId="186" formatCode="#,##0.00000000"/>
    <numFmt numFmtId="187" formatCode="#,##0.0000"/>
    <numFmt numFmtId="188" formatCode="#,##0.000"/>
    <numFmt numFmtId="189" formatCode="0.0000000"/>
    <numFmt numFmtId="190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vertical="top" wrapText="1"/>
    </xf>
    <xf numFmtId="9" fontId="4" fillId="0" borderId="10" xfId="57" applyFont="1" applyBorder="1" applyAlignment="1">
      <alignment horizontal="center"/>
    </xf>
    <xf numFmtId="9" fontId="4" fillId="0" borderId="11" xfId="57" applyFont="1" applyBorder="1" applyAlignment="1">
      <alignment horizontal="center"/>
    </xf>
    <xf numFmtId="9" fontId="4" fillId="0" borderId="12" xfId="57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9" fontId="4" fillId="0" borderId="0" xfId="57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8" fillId="33" borderId="0" xfId="0" applyFont="1" applyFill="1" applyBorder="1" applyAlignment="1">
      <alignment vertical="top" wrapText="1"/>
    </xf>
    <xf numFmtId="178" fontId="4" fillId="0" borderId="0" xfId="57" applyNumberFormat="1" applyFont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177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77" fontId="16" fillId="0" borderId="19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60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178" fontId="16" fillId="0" borderId="10" xfId="57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60" fillId="0" borderId="14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178" fontId="16" fillId="0" borderId="11" xfId="57" applyNumberFormat="1" applyFont="1" applyBorder="1" applyAlignment="1">
      <alignment horizontal="center"/>
    </xf>
    <xf numFmtId="0" fontId="60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61" fillId="0" borderId="24" xfId="0" applyFont="1" applyBorder="1" applyAlignment="1">
      <alignment/>
    </xf>
    <xf numFmtId="0" fontId="61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/>
    </xf>
    <xf numFmtId="0" fontId="19" fillId="0" borderId="25" xfId="0" applyFont="1" applyBorder="1" applyAlignment="1">
      <alignment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8" fontId="16" fillId="0" borderId="10" xfId="57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77" fontId="16" fillId="0" borderId="14" xfId="0" applyNumberFormat="1" applyFont="1" applyBorder="1" applyAlignment="1">
      <alignment horizontal="center" vertical="center"/>
    </xf>
    <xf numFmtId="178" fontId="16" fillId="0" borderId="11" xfId="57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177" fontId="16" fillId="0" borderId="19" xfId="0" applyNumberFormat="1" applyFont="1" applyBorder="1" applyAlignment="1">
      <alignment horizontal="center" vertical="center"/>
    </xf>
    <xf numFmtId="178" fontId="16" fillId="0" borderId="25" xfId="57" applyNumberFormat="1" applyFont="1" applyBorder="1" applyAlignment="1">
      <alignment horizontal="center" vertical="center"/>
    </xf>
    <xf numFmtId="178" fontId="16" fillId="0" borderId="34" xfId="57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/>
    </xf>
    <xf numFmtId="178" fontId="16" fillId="0" borderId="12" xfId="57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177" fontId="16" fillId="0" borderId="21" xfId="0" applyNumberFormat="1" applyFont="1" applyBorder="1" applyAlignment="1">
      <alignment horizontal="center" vertical="center"/>
    </xf>
    <xf numFmtId="178" fontId="16" fillId="0" borderId="21" xfId="57" applyNumberFormat="1" applyFont="1" applyBorder="1" applyAlignment="1">
      <alignment horizontal="center" vertical="center"/>
    </xf>
    <xf numFmtId="178" fontId="16" fillId="0" borderId="35" xfId="57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8" fontId="16" fillId="0" borderId="19" xfId="57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2" fontId="16" fillId="0" borderId="14" xfId="0" applyNumberFormat="1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wrapText="1"/>
    </xf>
    <xf numFmtId="177" fontId="16" fillId="0" borderId="15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60" fillId="0" borderId="15" xfId="0" applyNumberFormat="1" applyFont="1" applyBorder="1" applyAlignment="1">
      <alignment horizontal="center"/>
    </xf>
    <xf numFmtId="177" fontId="16" fillId="0" borderId="15" xfId="0" applyNumberFormat="1" applyFont="1" applyBorder="1" applyAlignment="1">
      <alignment horizontal="center"/>
    </xf>
    <xf numFmtId="178" fontId="16" fillId="0" borderId="12" xfId="57" applyNumberFormat="1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0" fontId="16" fillId="0" borderId="19" xfId="0" applyFont="1" applyBorder="1" applyAlignment="1">
      <alignment horizontal="center" wrapText="1"/>
    </xf>
    <xf numFmtId="178" fontId="16" fillId="0" borderId="25" xfId="57" applyNumberFormat="1" applyFont="1" applyBorder="1" applyAlignment="1">
      <alignment horizontal="center"/>
    </xf>
    <xf numFmtId="0" fontId="63" fillId="0" borderId="39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9" fontId="16" fillId="0" borderId="40" xfId="57" applyNumberFormat="1" applyFont="1" applyBorder="1" applyAlignment="1">
      <alignment horizontal="center" vertical="center" wrapText="1"/>
    </xf>
    <xf numFmtId="0" fontId="62" fillId="0" borderId="1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183" fontId="60" fillId="0" borderId="41" xfId="0" applyNumberFormat="1" applyFont="1" applyFill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wrapText="1"/>
    </xf>
    <xf numFmtId="178" fontId="16" fillId="0" borderId="11" xfId="0" applyNumberFormat="1" applyFont="1" applyBorder="1" applyAlignment="1">
      <alignment horizontal="center"/>
    </xf>
    <xf numFmtId="0" fontId="18" fillId="0" borderId="37" xfId="0" applyFont="1" applyBorder="1" applyAlignment="1">
      <alignment vertical="center" wrapText="1"/>
    </xf>
    <xf numFmtId="0" fontId="61" fillId="0" borderId="15" xfId="0" applyFont="1" applyBorder="1" applyAlignment="1">
      <alignment horizontal="center" wrapText="1"/>
    </xf>
    <xf numFmtId="2" fontId="16" fillId="0" borderId="15" xfId="0" applyNumberFormat="1" applyFont="1" applyBorder="1" applyAlignment="1">
      <alignment horizontal="center"/>
    </xf>
    <xf numFmtId="178" fontId="16" fillId="0" borderId="12" xfId="0" applyNumberFormat="1" applyFont="1" applyBorder="1" applyAlignment="1">
      <alignment horizontal="center"/>
    </xf>
    <xf numFmtId="0" fontId="18" fillId="0" borderId="43" xfId="0" applyFont="1" applyBorder="1" applyAlignment="1">
      <alignment wrapText="1"/>
    </xf>
    <xf numFmtId="0" fontId="16" fillId="0" borderId="20" xfId="0" applyFont="1" applyBorder="1" applyAlignment="1">
      <alignment horizontal="center" wrapText="1"/>
    </xf>
    <xf numFmtId="0" fontId="60" fillId="0" borderId="20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9" fontId="16" fillId="0" borderId="44" xfId="57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9" fontId="16" fillId="0" borderId="25" xfId="57" applyFont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60" fillId="0" borderId="13" xfId="0" applyNumberFormat="1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/>
    </xf>
    <xf numFmtId="9" fontId="16" fillId="0" borderId="10" xfId="57" applyFont="1" applyFill="1" applyBorder="1" applyAlignment="1">
      <alignment horizontal="center"/>
    </xf>
    <xf numFmtId="0" fontId="64" fillId="0" borderId="23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0" fontId="60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9" fontId="16" fillId="0" borderId="11" xfId="57" applyFont="1" applyFill="1" applyBorder="1" applyAlignment="1">
      <alignment horizontal="center"/>
    </xf>
    <xf numFmtId="0" fontId="18" fillId="0" borderId="23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wrapText="1"/>
    </xf>
    <xf numFmtId="0" fontId="60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9" fontId="16" fillId="0" borderId="25" xfId="57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9" fontId="16" fillId="0" borderId="10" xfId="57" applyFont="1" applyFill="1" applyBorder="1" applyAlignment="1">
      <alignment horizontal="center" vertical="center"/>
    </xf>
    <xf numFmtId="183" fontId="60" fillId="0" borderId="42" xfId="0" applyNumberFormat="1" applyFont="1" applyBorder="1" applyAlignment="1">
      <alignment horizontal="center" vertical="center"/>
    </xf>
    <xf numFmtId="4" fontId="60" fillId="0" borderId="42" xfId="0" applyNumberFormat="1" applyFont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left" wrapText="1"/>
    </xf>
    <xf numFmtId="0" fontId="60" fillId="0" borderId="13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wrapText="1"/>
    </xf>
    <xf numFmtId="0" fontId="61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/>
    </xf>
    <xf numFmtId="9" fontId="16" fillId="0" borderId="12" xfId="57" applyFont="1" applyFill="1" applyBorder="1" applyAlignment="1">
      <alignment horizontal="center"/>
    </xf>
    <xf numFmtId="0" fontId="60" fillId="0" borderId="16" xfId="0" applyFont="1" applyBorder="1" applyAlignment="1">
      <alignment horizontal="left" vertical="center" wrapText="1"/>
    </xf>
    <xf numFmtId="2" fontId="18" fillId="0" borderId="22" xfId="0" applyNumberFormat="1" applyFont="1" applyBorder="1" applyAlignment="1">
      <alignment horizontal="left" vertical="center" wrapText="1"/>
    </xf>
    <xf numFmtId="2" fontId="18" fillId="0" borderId="23" xfId="0" applyNumberFormat="1" applyFont="1" applyBorder="1" applyAlignment="1">
      <alignment horizontal="left" vertical="center" wrapText="1"/>
    </xf>
    <xf numFmtId="2" fontId="18" fillId="0" borderId="37" xfId="0" applyNumberFormat="1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58" fillId="33" borderId="0" xfId="0" applyFont="1" applyFill="1" applyBorder="1" applyAlignment="1">
      <alignment vertical="top" wrapText="1"/>
    </xf>
    <xf numFmtId="0" fontId="17" fillId="0" borderId="3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9" fontId="19" fillId="0" borderId="11" xfId="0" applyNumberFormat="1" applyFont="1" applyBorder="1" applyAlignment="1">
      <alignment horizontal="center" vertical="center"/>
    </xf>
    <xf numFmtId="9" fontId="19" fillId="0" borderId="25" xfId="0" applyNumberFormat="1" applyFont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60" fillId="0" borderId="36" xfId="0" applyNumberFormat="1" applyFont="1" applyBorder="1" applyAlignment="1">
      <alignment horizontal="center" vertical="center"/>
    </xf>
    <xf numFmtId="9" fontId="16" fillId="0" borderId="34" xfId="57" applyFont="1" applyBorder="1" applyAlignment="1">
      <alignment horizontal="center" vertical="center" wrapText="1"/>
    </xf>
    <xf numFmtId="9" fontId="16" fillId="0" borderId="44" xfId="57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78" fontId="4" fillId="0" borderId="53" xfId="57" applyNumberFormat="1" applyFont="1" applyFill="1" applyBorder="1" applyAlignment="1">
      <alignment horizontal="center" vertical="center" wrapText="1"/>
    </xf>
    <xf numFmtId="178" fontId="4" fillId="0" borderId="54" xfId="57" applyNumberFormat="1" applyFont="1" applyFill="1" applyBorder="1" applyAlignment="1">
      <alignment horizontal="center" vertical="center" wrapText="1"/>
    </xf>
    <xf numFmtId="178" fontId="4" fillId="0" borderId="55" xfId="57" applyNumberFormat="1" applyFont="1" applyFill="1" applyBorder="1" applyAlignment="1">
      <alignment horizontal="center" vertical="center" wrapText="1"/>
    </xf>
    <xf numFmtId="178" fontId="16" fillId="0" borderId="10" xfId="57" applyNumberFormat="1" applyFont="1" applyFill="1" applyBorder="1" applyAlignment="1">
      <alignment horizontal="center" vertical="center" wrapText="1"/>
    </xf>
    <xf numFmtId="178" fontId="16" fillId="0" borderId="11" xfId="57" applyNumberFormat="1" applyFont="1" applyFill="1" applyBorder="1" applyAlignment="1">
      <alignment horizontal="center" vertical="center" wrapText="1"/>
    </xf>
    <xf numFmtId="178" fontId="16" fillId="0" borderId="25" xfId="57" applyNumberFormat="1" applyFont="1" applyFill="1" applyBorder="1" applyAlignment="1">
      <alignment horizontal="center" vertical="center" wrapText="1"/>
    </xf>
    <xf numFmtId="183" fontId="60" fillId="0" borderId="41" xfId="0" applyNumberFormat="1" applyFont="1" applyBorder="1" applyAlignment="1">
      <alignment horizontal="center" vertical="center"/>
    </xf>
    <xf numFmtId="183" fontId="60" fillId="0" borderId="50" xfId="0" applyNumberFormat="1" applyFont="1" applyBorder="1" applyAlignment="1">
      <alignment horizontal="center" vertical="center"/>
    </xf>
    <xf numFmtId="4" fontId="60" fillId="0" borderId="42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10" fontId="16" fillId="0" borderId="10" xfId="57" applyNumberFormat="1" applyFont="1" applyBorder="1" applyAlignment="1">
      <alignment horizontal="center" vertical="center" wrapText="1"/>
    </xf>
    <xf numFmtId="10" fontId="16" fillId="0" borderId="11" xfId="57" applyNumberFormat="1" applyFont="1" applyBorder="1" applyAlignment="1">
      <alignment horizontal="center" vertical="center" wrapText="1"/>
    </xf>
    <xf numFmtId="10" fontId="16" fillId="0" borderId="12" xfId="57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8" fontId="16" fillId="0" borderId="10" xfId="57" applyNumberFormat="1" applyFont="1" applyBorder="1" applyAlignment="1">
      <alignment horizontal="center" vertical="center" wrapText="1"/>
    </xf>
    <xf numFmtId="178" fontId="16" fillId="0" borderId="11" xfId="57" applyNumberFormat="1" applyFont="1" applyBorder="1" applyAlignment="1">
      <alignment horizontal="center" vertical="center" wrapText="1"/>
    </xf>
    <xf numFmtId="178" fontId="16" fillId="0" borderId="25" xfId="57" applyNumberFormat="1" applyFont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78" fontId="16" fillId="0" borderId="39" xfId="57" applyNumberFormat="1" applyFont="1" applyFill="1" applyBorder="1" applyAlignment="1">
      <alignment horizontal="center" vertical="center" wrapText="1"/>
    </xf>
    <xf numFmtId="178" fontId="16" fillId="0" borderId="48" xfId="57" applyNumberFormat="1" applyFont="1" applyFill="1" applyBorder="1" applyAlignment="1">
      <alignment horizontal="center" vertical="center" wrapText="1"/>
    </xf>
    <xf numFmtId="178" fontId="16" fillId="0" borderId="49" xfId="57" applyNumberFormat="1" applyFont="1" applyFill="1" applyBorder="1" applyAlignment="1">
      <alignment horizontal="center" vertical="center" wrapText="1"/>
    </xf>
    <xf numFmtId="4" fontId="59" fillId="33" borderId="41" xfId="0" applyNumberFormat="1" applyFont="1" applyFill="1" applyBorder="1" applyAlignment="1">
      <alignment horizontal="center" vertical="center" wrapText="1"/>
    </xf>
    <xf numFmtId="4" fontId="59" fillId="33" borderId="50" xfId="0" applyNumberFormat="1" applyFont="1" applyFill="1" applyBorder="1" applyAlignment="1">
      <alignment horizontal="center" vertical="center" wrapText="1"/>
    </xf>
    <xf numFmtId="4" fontId="59" fillId="33" borderId="26" xfId="0" applyNumberFormat="1" applyFont="1" applyFill="1" applyBorder="1" applyAlignment="1">
      <alignment horizontal="center" vertical="center" wrapText="1"/>
    </xf>
    <xf numFmtId="0" fontId="60" fillId="0" borderId="5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9" fontId="60" fillId="0" borderId="34" xfId="0" applyNumberFormat="1" applyFont="1" applyFill="1" applyBorder="1" applyAlignment="1">
      <alignment horizontal="center" vertical="center"/>
    </xf>
    <xf numFmtId="9" fontId="60" fillId="0" borderId="44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9" fontId="16" fillId="0" borderId="10" xfId="57" applyNumberFormat="1" applyFont="1" applyBorder="1" applyAlignment="1">
      <alignment horizontal="center" vertical="center" wrapText="1"/>
    </xf>
    <xf numFmtId="9" fontId="16" fillId="0" borderId="11" xfId="57" applyNumberFormat="1" applyFont="1" applyBorder="1" applyAlignment="1">
      <alignment horizontal="center" vertical="center" wrapText="1"/>
    </xf>
    <xf numFmtId="9" fontId="16" fillId="0" borderId="12" xfId="57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9" fontId="16" fillId="0" borderId="54" xfId="57" applyNumberFormat="1" applyFont="1" applyBorder="1" applyAlignment="1">
      <alignment horizontal="center" vertical="center" wrapText="1"/>
    </xf>
    <xf numFmtId="9" fontId="16" fillId="0" borderId="55" xfId="57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177" fontId="16" fillId="0" borderId="21" xfId="0" applyNumberFormat="1" applyFont="1" applyBorder="1" applyAlignment="1">
      <alignment horizontal="center" vertical="center"/>
    </xf>
    <xf numFmtId="177" fontId="16" fillId="0" borderId="14" xfId="0" applyNumberFormat="1" applyFont="1" applyBorder="1" applyAlignment="1">
      <alignment horizontal="center" vertical="center"/>
    </xf>
    <xf numFmtId="178" fontId="16" fillId="0" borderId="35" xfId="57" applyNumberFormat="1" applyFont="1" applyBorder="1" applyAlignment="1">
      <alignment horizontal="center" vertical="center"/>
    </xf>
    <xf numFmtId="178" fontId="16" fillId="0" borderId="11" xfId="57" applyNumberFormat="1" applyFont="1" applyBorder="1" applyAlignment="1">
      <alignment horizontal="center" vertical="center"/>
    </xf>
    <xf numFmtId="178" fontId="16" fillId="0" borderId="34" xfId="57" applyNumberFormat="1" applyFont="1" applyBorder="1" applyAlignment="1">
      <alignment horizontal="center" vertical="center" wrapText="1"/>
    </xf>
    <xf numFmtId="178" fontId="16" fillId="0" borderId="44" xfId="57" applyNumberFormat="1" applyFont="1" applyBorder="1" applyAlignment="1">
      <alignment horizontal="center" vertical="center" wrapText="1"/>
    </xf>
    <xf numFmtId="178" fontId="16" fillId="0" borderId="66" xfId="57" applyNumberFormat="1" applyFont="1" applyBorder="1" applyAlignment="1">
      <alignment horizontal="center" vertical="center" wrapText="1"/>
    </xf>
    <xf numFmtId="9" fontId="16" fillId="0" borderId="67" xfId="57" applyNumberFormat="1" applyFont="1" applyBorder="1" applyAlignment="1">
      <alignment horizontal="center" vertical="center" wrapText="1"/>
    </xf>
    <xf numFmtId="9" fontId="16" fillId="0" borderId="68" xfId="57" applyNumberFormat="1" applyFont="1" applyBorder="1" applyAlignment="1">
      <alignment horizontal="center" vertical="center" wrapText="1"/>
    </xf>
    <xf numFmtId="9" fontId="16" fillId="0" borderId="69" xfId="57" applyNumberFormat="1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8" fontId="16" fillId="0" borderId="13" xfId="57" applyNumberFormat="1" applyFont="1" applyFill="1" applyBorder="1" applyAlignment="1">
      <alignment horizontal="center" vertical="center" wrapText="1"/>
    </xf>
    <xf numFmtId="178" fontId="16" fillId="0" borderId="14" xfId="57" applyNumberFormat="1" applyFont="1" applyFill="1" applyBorder="1" applyAlignment="1">
      <alignment horizontal="center" vertical="center" wrapText="1"/>
    </xf>
    <xf numFmtId="178" fontId="16" fillId="0" borderId="15" xfId="57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14" borderId="53" xfId="0" applyFont="1" applyFill="1" applyBorder="1" applyAlignment="1">
      <alignment horizontal="center" vertical="center"/>
    </xf>
    <xf numFmtId="0" fontId="63" fillId="14" borderId="72" xfId="0" applyFont="1" applyFill="1" applyBorder="1" applyAlignment="1">
      <alignment horizontal="center" vertical="center"/>
    </xf>
    <xf numFmtId="183" fontId="60" fillId="0" borderId="26" xfId="0" applyNumberFormat="1" applyFont="1" applyBorder="1" applyAlignment="1">
      <alignment horizontal="center" vertical="center"/>
    </xf>
    <xf numFmtId="4" fontId="60" fillId="0" borderId="27" xfId="0" applyNumberFormat="1" applyFont="1" applyBorder="1" applyAlignment="1">
      <alignment horizontal="center" vertical="center"/>
    </xf>
    <xf numFmtId="9" fontId="16" fillId="0" borderId="53" xfId="57" applyNumberFormat="1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183" fontId="60" fillId="0" borderId="72" xfId="0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183" fontId="60" fillId="0" borderId="32" xfId="0" applyNumberFormat="1" applyFont="1" applyBorder="1" applyAlignment="1">
      <alignment horizontal="center" vertical="center"/>
    </xf>
    <xf numFmtId="4" fontId="60" fillId="0" borderId="36" xfId="0" applyNumberFormat="1" applyFont="1" applyFill="1" applyBorder="1" applyAlignment="1">
      <alignment horizontal="center" vertical="center"/>
    </xf>
    <xf numFmtId="4" fontId="60" fillId="0" borderId="27" xfId="0" applyNumberFormat="1" applyFont="1" applyFill="1" applyBorder="1" applyAlignment="1">
      <alignment horizontal="center" vertical="center"/>
    </xf>
    <xf numFmtId="0" fontId="63" fillId="14" borderId="29" xfId="0" applyFont="1" applyFill="1" applyBorder="1" applyAlignment="1">
      <alignment horizontal="center" vertical="center"/>
    </xf>
    <xf numFmtId="0" fontId="63" fillId="14" borderId="31" xfId="0" applyFont="1" applyFill="1" applyBorder="1" applyAlignment="1">
      <alignment horizontal="center" vertical="center"/>
    </xf>
    <xf numFmtId="0" fontId="63" fillId="14" borderId="76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4" fontId="60" fillId="0" borderId="42" xfId="0" applyNumberFormat="1" applyFont="1" applyFill="1" applyBorder="1" applyAlignment="1">
      <alignment horizontal="center" vertical="center"/>
    </xf>
    <xf numFmtId="183" fontId="60" fillId="0" borderId="41" xfId="0" applyNumberFormat="1" applyFont="1" applyFill="1" applyBorder="1" applyAlignment="1">
      <alignment horizontal="center" vertical="center"/>
    </xf>
    <xf numFmtId="183" fontId="60" fillId="0" borderId="50" xfId="0" applyNumberFormat="1" applyFont="1" applyFill="1" applyBorder="1" applyAlignment="1">
      <alignment horizontal="center" vertical="center"/>
    </xf>
    <xf numFmtId="2" fontId="60" fillId="0" borderId="27" xfId="0" applyNumberFormat="1" applyFont="1" applyBorder="1" applyAlignment="1">
      <alignment horizontal="center" vertical="center"/>
    </xf>
    <xf numFmtId="0" fontId="63" fillId="10" borderId="29" xfId="0" applyFont="1" applyFill="1" applyBorder="1" applyAlignment="1">
      <alignment horizontal="center" vertical="center"/>
    </xf>
    <xf numFmtId="0" fontId="63" fillId="10" borderId="31" xfId="0" applyFont="1" applyFill="1" applyBorder="1" applyAlignment="1">
      <alignment horizontal="center" vertical="center"/>
    </xf>
    <xf numFmtId="0" fontId="63" fillId="10" borderId="76" xfId="0" applyFont="1" applyFill="1" applyBorder="1" applyAlignment="1">
      <alignment horizontal="center" vertical="center"/>
    </xf>
    <xf numFmtId="0" fontId="17" fillId="16" borderId="29" xfId="0" applyFont="1" applyFill="1" applyBorder="1" applyAlignment="1">
      <alignment horizontal="center" vertical="center" wrapText="1"/>
    </xf>
    <xf numFmtId="0" fontId="17" fillId="16" borderId="31" xfId="0" applyFont="1" applyFill="1" applyBorder="1" applyAlignment="1">
      <alignment horizontal="center" vertical="center" wrapText="1"/>
    </xf>
    <xf numFmtId="0" fontId="17" fillId="16" borderId="76" xfId="0" applyFont="1" applyFill="1" applyBorder="1" applyAlignment="1">
      <alignment horizontal="center" vertical="center" wrapText="1"/>
    </xf>
    <xf numFmtId="0" fontId="63" fillId="13" borderId="41" xfId="0" applyFont="1" applyFill="1" applyBorder="1" applyAlignment="1">
      <alignment horizontal="center" vertical="center" wrapText="1"/>
    </xf>
    <xf numFmtId="0" fontId="63" fillId="13" borderId="72" xfId="0" applyFont="1" applyFill="1" applyBorder="1" applyAlignment="1">
      <alignment horizontal="center" vertical="center" wrapText="1"/>
    </xf>
    <xf numFmtId="0" fontId="63" fillId="13" borderId="77" xfId="0" applyFont="1" applyFill="1" applyBorder="1" applyAlignment="1">
      <alignment horizontal="center" vertical="center" wrapText="1"/>
    </xf>
    <xf numFmtId="0" fontId="63" fillId="13" borderId="26" xfId="0" applyFont="1" applyFill="1" applyBorder="1" applyAlignment="1">
      <alignment horizontal="center" vertical="center" wrapText="1"/>
    </xf>
    <xf numFmtId="0" fontId="63" fillId="13" borderId="32" xfId="0" applyFont="1" applyFill="1" applyBorder="1" applyAlignment="1">
      <alignment horizontal="center" vertical="center" wrapText="1"/>
    </xf>
    <xf numFmtId="0" fontId="63" fillId="13" borderId="28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4" fontId="60" fillId="0" borderId="41" xfId="0" applyNumberFormat="1" applyFont="1" applyBorder="1" applyAlignment="1">
      <alignment horizontal="center" vertical="center"/>
    </xf>
    <xf numFmtId="174" fontId="60" fillId="0" borderId="50" xfId="0" applyNumberFormat="1" applyFont="1" applyBorder="1" applyAlignment="1">
      <alignment horizontal="center" vertical="center"/>
    </xf>
    <xf numFmtId="2" fontId="59" fillId="33" borderId="77" xfId="0" applyNumberFormat="1" applyFont="1" applyFill="1" applyBorder="1" applyAlignment="1">
      <alignment horizontal="center" vertical="center" wrapText="1"/>
    </xf>
    <xf numFmtId="2" fontId="59" fillId="33" borderId="78" xfId="0" applyNumberFormat="1" applyFont="1" applyFill="1" applyBorder="1" applyAlignment="1">
      <alignment horizontal="center" vertical="center" wrapText="1"/>
    </xf>
    <xf numFmtId="2" fontId="59" fillId="33" borderId="28" xfId="0" applyNumberFormat="1" applyFont="1" applyFill="1" applyBorder="1" applyAlignment="1">
      <alignment horizontal="center" vertical="center" wrapText="1"/>
    </xf>
    <xf numFmtId="178" fontId="11" fillId="11" borderId="50" xfId="57" applyNumberFormat="1" applyFont="1" applyFill="1" applyBorder="1" applyAlignment="1">
      <alignment horizontal="center" vertical="center" wrapText="1"/>
    </xf>
    <xf numFmtId="178" fontId="11" fillId="11" borderId="0" xfId="57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" fontId="59" fillId="0" borderId="42" xfId="0" applyNumberFormat="1" applyFont="1" applyFill="1" applyBorder="1" applyAlignment="1">
      <alignment horizontal="center" vertical="center" wrapText="1"/>
    </xf>
    <xf numFmtId="4" fontId="59" fillId="0" borderId="36" xfId="0" applyNumberFormat="1" applyFont="1" applyFill="1" applyBorder="1" applyAlignment="1">
      <alignment horizontal="center" vertical="center" wrapText="1"/>
    </xf>
    <xf numFmtId="4" fontId="59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7"/>
  <sheetViews>
    <sheetView tabSelected="1" view="pageBreakPreview" zoomScale="60" zoomScaleNormal="80" workbookViewId="0" topLeftCell="B70">
      <selection activeCell="B78" sqref="B78"/>
    </sheetView>
  </sheetViews>
  <sheetFormatPr defaultColWidth="9.140625" defaultRowHeight="15"/>
  <cols>
    <col min="1" max="1" width="26.7109375" style="0" hidden="1" customWidth="1"/>
    <col min="2" max="2" width="58.421875" style="0" customWidth="1"/>
    <col min="3" max="3" width="19.8515625" style="0" customWidth="1"/>
    <col min="4" max="4" width="20.28125" style="0" customWidth="1"/>
    <col min="5" max="5" width="17.7109375" style="0" customWidth="1"/>
    <col min="6" max="6" width="19.57421875" style="0" customWidth="1"/>
    <col min="7" max="7" width="14.8515625" style="3" customWidth="1"/>
    <col min="8" max="8" width="81.421875" style="0" customWidth="1"/>
    <col min="9" max="9" width="18.140625" style="4" customWidth="1"/>
    <col min="10" max="10" width="16.57421875" style="0" customWidth="1"/>
    <col min="11" max="11" width="16.7109375" style="0" customWidth="1"/>
    <col min="12" max="12" width="17.00390625" style="3" customWidth="1"/>
    <col min="13" max="13" width="21.421875" style="0" hidden="1" customWidth="1"/>
    <col min="14" max="14" width="17.8515625" style="0" hidden="1" customWidth="1"/>
    <col min="15" max="15" width="0.2890625" style="0" hidden="1" customWidth="1"/>
    <col min="16" max="16" width="10.57421875" style="0" bestFit="1" customWidth="1"/>
    <col min="18" max="18" width="25.57421875" style="0" customWidth="1"/>
  </cols>
  <sheetData>
    <row r="1" spans="2:12" ht="27" customHeight="1">
      <c r="B1" s="316" t="s">
        <v>78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2:12" ht="20.25" customHeight="1">
      <c r="B2" s="316" t="s">
        <v>86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2:12" ht="24.75" customHeight="1" thickBot="1">
      <c r="B3" s="318" t="s">
        <v>85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2:18" ht="135" customHeight="1" thickBot="1">
      <c r="B4" s="319" t="s">
        <v>0</v>
      </c>
      <c r="C4" s="221" t="s">
        <v>1</v>
      </c>
      <c r="D4" s="322" t="s">
        <v>2</v>
      </c>
      <c r="E4" s="381" t="s">
        <v>11</v>
      </c>
      <c r="F4" s="382"/>
      <c r="G4" s="383"/>
      <c r="H4" s="384" t="s">
        <v>3</v>
      </c>
      <c r="I4" s="259"/>
      <c r="J4" s="259"/>
      <c r="K4" s="259"/>
      <c r="L4" s="385"/>
      <c r="M4" s="343" t="s">
        <v>84</v>
      </c>
      <c r="N4" s="343" t="s">
        <v>80</v>
      </c>
      <c r="O4" s="374" t="s">
        <v>77</v>
      </c>
      <c r="Q4" s="372"/>
      <c r="R4" s="24"/>
    </row>
    <row r="5" spans="2:18" ht="99" customHeight="1" thickBot="1">
      <c r="B5" s="320"/>
      <c r="C5" s="321"/>
      <c r="D5" s="323"/>
      <c r="E5" s="78" t="s">
        <v>4</v>
      </c>
      <c r="F5" s="79" t="s">
        <v>5</v>
      </c>
      <c r="G5" s="80" t="s">
        <v>6</v>
      </c>
      <c r="H5" s="81" t="s">
        <v>10</v>
      </c>
      <c r="I5" s="82" t="s">
        <v>7</v>
      </c>
      <c r="J5" s="82" t="s">
        <v>69</v>
      </c>
      <c r="K5" s="83" t="s">
        <v>8</v>
      </c>
      <c r="L5" s="81" t="s">
        <v>68</v>
      </c>
      <c r="M5" s="373"/>
      <c r="N5" s="373"/>
      <c r="O5" s="375"/>
      <c r="Q5" s="372"/>
      <c r="R5" s="24"/>
    </row>
    <row r="6" spans="2:18" ht="18" customHeight="1" thickBot="1">
      <c r="B6" s="84">
        <v>1</v>
      </c>
      <c r="C6" s="85">
        <v>2</v>
      </c>
      <c r="D6" s="86">
        <v>3</v>
      </c>
      <c r="E6" s="84">
        <v>4</v>
      </c>
      <c r="F6" s="87">
        <v>5</v>
      </c>
      <c r="G6" s="88">
        <v>6</v>
      </c>
      <c r="H6" s="86">
        <v>10</v>
      </c>
      <c r="I6" s="87">
        <v>11</v>
      </c>
      <c r="J6" s="86">
        <v>12</v>
      </c>
      <c r="K6" s="87">
        <v>13</v>
      </c>
      <c r="L6" s="88">
        <v>14</v>
      </c>
      <c r="M6" s="89">
        <v>15</v>
      </c>
      <c r="N6" s="90">
        <v>16</v>
      </c>
      <c r="O6" s="90">
        <v>17</v>
      </c>
      <c r="Q6" s="372"/>
      <c r="R6" s="24"/>
    </row>
    <row r="7" spans="2:18" ht="28.5" customHeight="1" thickBot="1">
      <c r="B7" s="376" t="s">
        <v>38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Q7" s="372"/>
      <c r="R7" s="24"/>
    </row>
    <row r="8" spans="2:18" ht="45" customHeight="1">
      <c r="B8" s="325" t="s">
        <v>35</v>
      </c>
      <c r="C8" s="327" t="s">
        <v>12</v>
      </c>
      <c r="D8" s="285" t="s">
        <v>19</v>
      </c>
      <c r="E8" s="305">
        <v>733</v>
      </c>
      <c r="F8" s="305">
        <v>751</v>
      </c>
      <c r="G8" s="380">
        <f>F8/E8*100%</f>
        <v>1.024556616643929</v>
      </c>
      <c r="H8" s="209" t="s">
        <v>87</v>
      </c>
      <c r="I8" s="61" t="s">
        <v>9</v>
      </c>
      <c r="J8" s="91">
        <v>70</v>
      </c>
      <c r="K8" s="92">
        <v>72.26</v>
      </c>
      <c r="L8" s="93">
        <f aca="true" t="shared" si="0" ref="L8:L17">K8/J8</f>
        <v>1.0322857142857143</v>
      </c>
      <c r="M8" s="251">
        <v>40492.8337</v>
      </c>
      <c r="N8" s="253"/>
      <c r="O8" s="253">
        <f>M8/F8</f>
        <v>53.9185535286285</v>
      </c>
      <c r="Q8" s="372"/>
      <c r="R8" s="24"/>
    </row>
    <row r="9" spans="2:18" ht="41.25" customHeight="1">
      <c r="B9" s="326"/>
      <c r="C9" s="328"/>
      <c r="D9" s="286"/>
      <c r="E9" s="306"/>
      <c r="F9" s="306"/>
      <c r="G9" s="345"/>
      <c r="H9" s="94" t="s">
        <v>16</v>
      </c>
      <c r="I9" s="66" t="s">
        <v>9</v>
      </c>
      <c r="J9" s="95">
        <v>100</v>
      </c>
      <c r="K9" s="96">
        <v>99.53</v>
      </c>
      <c r="L9" s="97">
        <f t="shared" si="0"/>
        <v>0.9953</v>
      </c>
      <c r="M9" s="252"/>
      <c r="N9" s="254"/>
      <c r="O9" s="254"/>
      <c r="Q9" s="372"/>
      <c r="R9" s="24"/>
    </row>
    <row r="10" spans="2:18" ht="77.25" customHeight="1" thickBot="1">
      <c r="B10" s="326"/>
      <c r="C10" s="328"/>
      <c r="D10" s="286"/>
      <c r="E10" s="306"/>
      <c r="F10" s="306"/>
      <c r="G10" s="345"/>
      <c r="H10" s="98" t="s">
        <v>17</v>
      </c>
      <c r="I10" s="73" t="s">
        <v>9</v>
      </c>
      <c r="J10" s="99">
        <v>85</v>
      </c>
      <c r="K10" s="100">
        <v>93.09</v>
      </c>
      <c r="L10" s="101">
        <f t="shared" si="0"/>
        <v>1.0951764705882354</v>
      </c>
      <c r="M10" s="378"/>
      <c r="N10" s="379"/>
      <c r="O10" s="379"/>
      <c r="Q10" s="372"/>
      <c r="R10" s="24"/>
    </row>
    <row r="11" spans="2:18" ht="59.25" customHeight="1">
      <c r="B11" s="319" t="s">
        <v>36</v>
      </c>
      <c r="C11" s="308" t="s">
        <v>12</v>
      </c>
      <c r="D11" s="227" t="s">
        <v>19</v>
      </c>
      <c r="E11" s="230">
        <v>3</v>
      </c>
      <c r="F11" s="230">
        <v>3</v>
      </c>
      <c r="G11" s="313">
        <f>F11/E11*100%</f>
        <v>1</v>
      </c>
      <c r="H11" s="210" t="s">
        <v>88</v>
      </c>
      <c r="I11" s="61" t="s">
        <v>9</v>
      </c>
      <c r="J11" s="91">
        <v>70</v>
      </c>
      <c r="K11" s="92">
        <v>74.29</v>
      </c>
      <c r="L11" s="102">
        <f t="shared" si="0"/>
        <v>1.0612857142857144</v>
      </c>
      <c r="M11" s="386">
        <v>167.37283</v>
      </c>
      <c r="N11" s="253"/>
      <c r="O11" s="253">
        <f>M11/F11</f>
        <v>55.79094333333333</v>
      </c>
      <c r="Q11" s="372"/>
      <c r="R11" s="24"/>
    </row>
    <row r="12" spans="2:18" ht="48.75" customHeight="1">
      <c r="B12" s="329"/>
      <c r="C12" s="309"/>
      <c r="D12" s="228"/>
      <c r="E12" s="231"/>
      <c r="F12" s="231"/>
      <c r="G12" s="314"/>
      <c r="H12" s="211" t="s">
        <v>16</v>
      </c>
      <c r="I12" s="66" t="s">
        <v>9</v>
      </c>
      <c r="J12" s="95">
        <v>100</v>
      </c>
      <c r="K12" s="96">
        <v>99</v>
      </c>
      <c r="L12" s="97">
        <f t="shared" si="0"/>
        <v>0.99</v>
      </c>
      <c r="M12" s="387"/>
      <c r="N12" s="254"/>
      <c r="O12" s="254"/>
      <c r="Q12" s="372"/>
      <c r="R12" s="24"/>
    </row>
    <row r="13" spans="2:18" ht="74.25" customHeight="1" thickBot="1">
      <c r="B13" s="320"/>
      <c r="C13" s="330"/>
      <c r="D13" s="273"/>
      <c r="E13" s="324"/>
      <c r="F13" s="324"/>
      <c r="G13" s="315"/>
      <c r="H13" s="212" t="s">
        <v>17</v>
      </c>
      <c r="I13" s="103" t="s">
        <v>9</v>
      </c>
      <c r="J13" s="104">
        <v>85</v>
      </c>
      <c r="K13" s="105">
        <v>93.73</v>
      </c>
      <c r="L13" s="106">
        <f t="shared" si="0"/>
        <v>1.1027058823529412</v>
      </c>
      <c r="M13" s="388"/>
      <c r="N13" s="379"/>
      <c r="O13" s="379"/>
      <c r="Q13" s="372"/>
      <c r="R13" s="24"/>
    </row>
    <row r="14" spans="2:18" ht="31.5" customHeight="1">
      <c r="B14" s="350" t="s">
        <v>37</v>
      </c>
      <c r="C14" s="328" t="s">
        <v>12</v>
      </c>
      <c r="D14" s="286" t="s">
        <v>19</v>
      </c>
      <c r="E14" s="306">
        <v>2140</v>
      </c>
      <c r="F14" s="306">
        <v>1774</v>
      </c>
      <c r="G14" s="345">
        <f>F14/E14*100%</f>
        <v>0.8289719626168224</v>
      </c>
      <c r="H14" s="214" t="s">
        <v>40</v>
      </c>
      <c r="I14" s="107" t="s">
        <v>9</v>
      </c>
      <c r="J14" s="56">
        <v>70</v>
      </c>
      <c r="K14" s="108">
        <v>86.19</v>
      </c>
      <c r="L14" s="109">
        <f t="shared" si="0"/>
        <v>1.2312857142857143</v>
      </c>
      <c r="M14" s="386">
        <f>112054.44515+4889.40254</f>
        <v>116943.84769</v>
      </c>
      <c r="N14" s="253"/>
      <c r="O14" s="253">
        <f>M14/F14</f>
        <v>65.92099644306651</v>
      </c>
      <c r="Q14" s="372"/>
      <c r="R14" s="24"/>
    </row>
    <row r="15" spans="2:18" ht="42" customHeight="1">
      <c r="B15" s="350"/>
      <c r="C15" s="328"/>
      <c r="D15" s="286"/>
      <c r="E15" s="306"/>
      <c r="F15" s="306"/>
      <c r="G15" s="345"/>
      <c r="H15" s="215" t="s">
        <v>41</v>
      </c>
      <c r="I15" s="66" t="s">
        <v>9</v>
      </c>
      <c r="J15" s="57">
        <v>100</v>
      </c>
      <c r="K15" s="96">
        <v>98.73</v>
      </c>
      <c r="L15" s="97">
        <f t="shared" si="0"/>
        <v>0.9873000000000001</v>
      </c>
      <c r="M15" s="252"/>
      <c r="N15" s="254"/>
      <c r="O15" s="254"/>
      <c r="Q15" s="372"/>
      <c r="R15" s="24"/>
    </row>
    <row r="16" spans="2:18" ht="61.5" customHeight="1" thickBot="1">
      <c r="B16" s="351"/>
      <c r="C16" s="352"/>
      <c r="D16" s="302"/>
      <c r="E16" s="307"/>
      <c r="F16" s="307"/>
      <c r="G16" s="346"/>
      <c r="H16" s="216" t="s">
        <v>42</v>
      </c>
      <c r="I16" s="103" t="s">
        <v>9</v>
      </c>
      <c r="J16" s="46">
        <v>85</v>
      </c>
      <c r="K16" s="105">
        <v>93.09</v>
      </c>
      <c r="L16" s="106">
        <f t="shared" si="0"/>
        <v>1.0951764705882354</v>
      </c>
      <c r="M16" s="378"/>
      <c r="N16" s="379"/>
      <c r="O16" s="379"/>
      <c r="Q16" s="372"/>
      <c r="R16" s="24"/>
    </row>
    <row r="17" spans="2:18" ht="37.5" customHeight="1">
      <c r="B17" s="394" t="s">
        <v>39</v>
      </c>
      <c r="C17" s="257" t="s">
        <v>12</v>
      </c>
      <c r="D17" s="285" t="s">
        <v>19</v>
      </c>
      <c r="E17" s="305">
        <v>27</v>
      </c>
      <c r="F17" s="305">
        <v>25</v>
      </c>
      <c r="G17" s="380">
        <f>F17/E17*100%</f>
        <v>0.9259259259259259</v>
      </c>
      <c r="H17" s="331" t="s">
        <v>42</v>
      </c>
      <c r="I17" s="333" t="s">
        <v>9</v>
      </c>
      <c r="J17" s="334">
        <v>85</v>
      </c>
      <c r="K17" s="353">
        <v>87.36</v>
      </c>
      <c r="L17" s="355">
        <f t="shared" si="0"/>
        <v>1.027764705882353</v>
      </c>
      <c r="M17" s="251">
        <f>1377.61709+99.64837</f>
        <v>1477.26546</v>
      </c>
      <c r="N17" s="253"/>
      <c r="O17" s="253">
        <f>M17/F17</f>
        <v>59.090618400000004</v>
      </c>
      <c r="Q17" s="372"/>
      <c r="R17" s="24"/>
    </row>
    <row r="18" spans="2:18" ht="56.25" customHeight="1">
      <c r="B18" s="350"/>
      <c r="C18" s="258"/>
      <c r="D18" s="286"/>
      <c r="E18" s="306"/>
      <c r="F18" s="306"/>
      <c r="G18" s="345"/>
      <c r="H18" s="332"/>
      <c r="I18" s="225"/>
      <c r="J18" s="335"/>
      <c r="K18" s="354"/>
      <c r="L18" s="356"/>
      <c r="M18" s="252"/>
      <c r="N18" s="254"/>
      <c r="O18" s="254"/>
      <c r="Q18" s="372"/>
      <c r="R18" s="24"/>
    </row>
    <row r="19" spans="2:18" ht="61.5" customHeight="1" thickBot="1">
      <c r="B19" s="350"/>
      <c r="C19" s="258"/>
      <c r="D19" s="286"/>
      <c r="E19" s="306"/>
      <c r="F19" s="306"/>
      <c r="G19" s="345"/>
      <c r="H19" s="213" t="s">
        <v>44</v>
      </c>
      <c r="I19" s="112" t="s">
        <v>9</v>
      </c>
      <c r="J19" s="44">
        <v>100</v>
      </c>
      <c r="K19" s="100">
        <v>99.36</v>
      </c>
      <c r="L19" s="101">
        <f aca="true" t="shared" si="1" ref="L19:L28">K19/J19</f>
        <v>0.9936</v>
      </c>
      <c r="M19" s="252"/>
      <c r="N19" s="254"/>
      <c r="O19" s="379"/>
      <c r="Q19" s="372"/>
      <c r="R19" s="24"/>
    </row>
    <row r="20" spans="2:18" ht="61.5" customHeight="1" thickBot="1">
      <c r="B20" s="351"/>
      <c r="C20" s="304"/>
      <c r="D20" s="302"/>
      <c r="E20" s="307"/>
      <c r="F20" s="307"/>
      <c r="G20" s="346"/>
      <c r="H20" s="213" t="s">
        <v>40</v>
      </c>
      <c r="I20" s="112" t="s">
        <v>9</v>
      </c>
      <c r="J20" s="44">
        <v>70</v>
      </c>
      <c r="K20" s="100">
        <v>87.36</v>
      </c>
      <c r="L20" s="113">
        <f t="shared" si="1"/>
        <v>1.248</v>
      </c>
      <c r="M20" s="114"/>
      <c r="N20" s="115"/>
      <c r="O20" s="115"/>
      <c r="Q20" s="372"/>
      <c r="R20" s="24"/>
    </row>
    <row r="21" spans="2:18" ht="63" customHeight="1">
      <c r="B21" s="347" t="s">
        <v>43</v>
      </c>
      <c r="C21" s="333" t="s">
        <v>12</v>
      </c>
      <c r="D21" s="348" t="s">
        <v>19</v>
      </c>
      <c r="E21" s="349">
        <v>263</v>
      </c>
      <c r="F21" s="349">
        <v>295</v>
      </c>
      <c r="G21" s="360">
        <f>F21/E21*100%</f>
        <v>1.1216730038022813</v>
      </c>
      <c r="H21" s="217" t="s">
        <v>40</v>
      </c>
      <c r="I21" s="116" t="s">
        <v>9</v>
      </c>
      <c r="J21" s="45">
        <v>70</v>
      </c>
      <c r="K21" s="92">
        <v>85.49</v>
      </c>
      <c r="L21" s="93">
        <f t="shared" si="1"/>
        <v>1.2212857142857143</v>
      </c>
      <c r="M21" s="386">
        <f>14242.56123+310.94909</f>
        <v>14553.51032</v>
      </c>
      <c r="N21" s="253"/>
      <c r="O21" s="253">
        <f>M21/F21</f>
        <v>49.33393328813559</v>
      </c>
      <c r="Q21" s="372"/>
      <c r="R21" s="24"/>
    </row>
    <row r="22" spans="2:18" ht="63" customHeight="1">
      <c r="B22" s="222"/>
      <c r="C22" s="225"/>
      <c r="D22" s="228"/>
      <c r="E22" s="231"/>
      <c r="F22" s="231"/>
      <c r="G22" s="361"/>
      <c r="H22" s="218" t="s">
        <v>41</v>
      </c>
      <c r="I22" s="111" t="s">
        <v>9</v>
      </c>
      <c r="J22" s="57">
        <v>100</v>
      </c>
      <c r="K22" s="96">
        <v>99.5</v>
      </c>
      <c r="L22" s="97">
        <f t="shared" si="1"/>
        <v>0.995</v>
      </c>
      <c r="M22" s="387"/>
      <c r="N22" s="254"/>
      <c r="O22" s="254"/>
      <c r="Q22" s="372"/>
      <c r="R22" s="24"/>
    </row>
    <row r="23" spans="2:18" ht="51.75" customHeight="1" thickBot="1">
      <c r="B23" s="223"/>
      <c r="C23" s="226"/>
      <c r="D23" s="229"/>
      <c r="E23" s="232"/>
      <c r="F23" s="232"/>
      <c r="G23" s="362"/>
      <c r="H23" s="219" t="s">
        <v>42</v>
      </c>
      <c r="I23" s="117" t="s">
        <v>9</v>
      </c>
      <c r="J23" s="46">
        <v>85</v>
      </c>
      <c r="K23" s="105">
        <v>93.03</v>
      </c>
      <c r="L23" s="106">
        <f t="shared" si="1"/>
        <v>1.094470588235294</v>
      </c>
      <c r="M23" s="388"/>
      <c r="N23" s="379"/>
      <c r="O23" s="379"/>
      <c r="Q23" s="372"/>
      <c r="R23" s="24"/>
    </row>
    <row r="24" spans="2:18" ht="23.25" customHeight="1">
      <c r="B24" s="394" t="s">
        <v>20</v>
      </c>
      <c r="C24" s="257" t="s">
        <v>12</v>
      </c>
      <c r="D24" s="285" t="s">
        <v>19</v>
      </c>
      <c r="E24" s="305">
        <f>E8+E11+E14+E17+E21</f>
        <v>3166</v>
      </c>
      <c r="F24" s="305">
        <f>F8+F11+F14+F17+F21</f>
        <v>2848</v>
      </c>
      <c r="G24" s="357">
        <f>F24/E24</f>
        <v>0.899557801642451</v>
      </c>
      <c r="H24" s="118" t="s">
        <v>45</v>
      </c>
      <c r="I24" s="107" t="s">
        <v>9</v>
      </c>
      <c r="J24" s="47">
        <v>65</v>
      </c>
      <c r="K24" s="108">
        <v>68.59</v>
      </c>
      <c r="L24" s="110">
        <f t="shared" si="1"/>
        <v>1.0552307692307692</v>
      </c>
      <c r="M24" s="252">
        <f>180253+6132.801</f>
        <v>186385.801</v>
      </c>
      <c r="N24" s="389"/>
      <c r="O24" s="254">
        <f>M24/F24</f>
        <v>65.44445259831461</v>
      </c>
      <c r="Q24" s="372"/>
      <c r="R24" s="24"/>
    </row>
    <row r="25" spans="2:15" ht="25.5" customHeight="1">
      <c r="B25" s="350"/>
      <c r="C25" s="258"/>
      <c r="D25" s="286"/>
      <c r="E25" s="306"/>
      <c r="F25" s="306"/>
      <c r="G25" s="358"/>
      <c r="H25" s="119" t="s">
        <v>46</v>
      </c>
      <c r="I25" s="66" t="s">
        <v>9</v>
      </c>
      <c r="J25" s="48">
        <v>80</v>
      </c>
      <c r="K25" s="120">
        <v>77.19</v>
      </c>
      <c r="L25" s="97">
        <f t="shared" si="1"/>
        <v>0.9648749999999999</v>
      </c>
      <c r="M25" s="252"/>
      <c r="N25" s="389"/>
      <c r="O25" s="254"/>
    </row>
    <row r="26" spans="2:15" ht="33" customHeight="1">
      <c r="B26" s="350"/>
      <c r="C26" s="258"/>
      <c r="D26" s="286"/>
      <c r="E26" s="306"/>
      <c r="F26" s="306"/>
      <c r="G26" s="358"/>
      <c r="H26" s="119" t="s">
        <v>47</v>
      </c>
      <c r="I26" s="66" t="s">
        <v>21</v>
      </c>
      <c r="J26" s="48">
        <v>10.6</v>
      </c>
      <c r="K26" s="120">
        <v>3.28</v>
      </c>
      <c r="L26" s="97">
        <f t="shared" si="1"/>
        <v>0.30943396226415093</v>
      </c>
      <c r="M26" s="252"/>
      <c r="N26" s="389"/>
      <c r="O26" s="254"/>
    </row>
    <row r="27" spans="2:15" ht="35.25" customHeight="1">
      <c r="B27" s="350"/>
      <c r="C27" s="258"/>
      <c r="D27" s="286"/>
      <c r="E27" s="306"/>
      <c r="F27" s="306"/>
      <c r="G27" s="358"/>
      <c r="H27" s="119" t="s">
        <v>18</v>
      </c>
      <c r="I27" s="66" t="s">
        <v>9</v>
      </c>
      <c r="J27" s="48">
        <v>100</v>
      </c>
      <c r="K27" s="121">
        <v>100</v>
      </c>
      <c r="L27" s="97">
        <f t="shared" si="1"/>
        <v>1</v>
      </c>
      <c r="M27" s="252"/>
      <c r="N27" s="389"/>
      <c r="O27" s="254"/>
    </row>
    <row r="28" spans="2:15" ht="36" customHeight="1" thickBot="1">
      <c r="B28" s="351"/>
      <c r="C28" s="304"/>
      <c r="D28" s="302"/>
      <c r="E28" s="307"/>
      <c r="F28" s="307"/>
      <c r="G28" s="359"/>
      <c r="H28" s="122" t="s">
        <v>48</v>
      </c>
      <c r="I28" s="103" t="s">
        <v>9</v>
      </c>
      <c r="J28" s="49">
        <v>85</v>
      </c>
      <c r="K28" s="123">
        <v>93.26</v>
      </c>
      <c r="L28" s="106">
        <f t="shared" si="1"/>
        <v>1.0971764705882354</v>
      </c>
      <c r="M28" s="378"/>
      <c r="N28" s="390"/>
      <c r="O28" s="379"/>
    </row>
    <row r="29" spans="2:15" ht="21.75" customHeight="1" thickBot="1">
      <c r="B29" s="391" t="s">
        <v>49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3"/>
    </row>
    <row r="30" spans="2:15" ht="47.25" customHeight="1">
      <c r="B30" s="395" t="s">
        <v>51</v>
      </c>
      <c r="C30" s="363" t="s">
        <v>13</v>
      </c>
      <c r="D30" s="366" t="s">
        <v>81</v>
      </c>
      <c r="E30" s="230">
        <v>2872</v>
      </c>
      <c r="F30" s="230">
        <v>2864</v>
      </c>
      <c r="G30" s="369">
        <f>F30/E30</f>
        <v>0.9972144846796658</v>
      </c>
      <c r="H30" s="125" t="s">
        <v>22</v>
      </c>
      <c r="I30" s="62" t="s">
        <v>9</v>
      </c>
      <c r="J30" s="63">
        <v>100</v>
      </c>
      <c r="K30" s="51">
        <v>100</v>
      </c>
      <c r="L30" s="65">
        <f>K30/J30</f>
        <v>1</v>
      </c>
      <c r="M30" s="251">
        <v>233397.60036</v>
      </c>
      <c r="N30" s="253"/>
      <c r="O30" s="253">
        <f>M30/F30</f>
        <v>81.49357554469275</v>
      </c>
    </row>
    <row r="31" spans="2:15" ht="42" customHeight="1">
      <c r="B31" s="396"/>
      <c r="C31" s="364"/>
      <c r="D31" s="367"/>
      <c r="E31" s="231"/>
      <c r="F31" s="231"/>
      <c r="G31" s="370"/>
      <c r="H31" s="126" t="s">
        <v>16</v>
      </c>
      <c r="I31" s="67" t="s">
        <v>9</v>
      </c>
      <c r="J31" s="68">
        <v>100</v>
      </c>
      <c r="K31" s="53">
        <v>100</v>
      </c>
      <c r="L31" s="70">
        <f>K31/J31</f>
        <v>1</v>
      </c>
      <c r="M31" s="252"/>
      <c r="N31" s="254"/>
      <c r="O31" s="254"/>
    </row>
    <row r="32" spans="2:15" ht="65.25" customHeight="1">
      <c r="B32" s="396"/>
      <c r="C32" s="364"/>
      <c r="D32" s="367"/>
      <c r="E32" s="231"/>
      <c r="F32" s="231"/>
      <c r="G32" s="370"/>
      <c r="H32" s="126" t="s">
        <v>50</v>
      </c>
      <c r="I32" s="67" t="s">
        <v>9</v>
      </c>
      <c r="J32" s="68">
        <v>85</v>
      </c>
      <c r="K32" s="53">
        <v>87.1</v>
      </c>
      <c r="L32" s="70">
        <f>K32/J32</f>
        <v>1.0247058823529411</v>
      </c>
      <c r="M32" s="252"/>
      <c r="N32" s="254"/>
      <c r="O32" s="254"/>
    </row>
    <row r="33" spans="2:15" ht="30.75" customHeight="1" thickBot="1">
      <c r="B33" s="397"/>
      <c r="C33" s="365"/>
      <c r="D33" s="368"/>
      <c r="E33" s="324"/>
      <c r="F33" s="324"/>
      <c r="G33" s="371"/>
      <c r="H33" s="127" t="s">
        <v>23</v>
      </c>
      <c r="I33" s="128" t="s">
        <v>9</v>
      </c>
      <c r="J33" s="129">
        <v>80</v>
      </c>
      <c r="K33" s="130">
        <v>86.4</v>
      </c>
      <c r="L33" s="131">
        <f>K33/J33</f>
        <v>1.08</v>
      </c>
      <c r="M33" s="252"/>
      <c r="N33" s="254"/>
      <c r="O33" s="254"/>
    </row>
    <row r="34" spans="2:15" s="16" customFormat="1" ht="55.5" customHeight="1">
      <c r="B34" s="281" t="s">
        <v>52</v>
      </c>
      <c r="C34" s="283" t="s">
        <v>13</v>
      </c>
      <c r="D34" s="296" t="s">
        <v>81</v>
      </c>
      <c r="E34" s="298">
        <v>24</v>
      </c>
      <c r="F34" s="298">
        <v>25</v>
      </c>
      <c r="G34" s="300">
        <f>F34/E34</f>
        <v>1.0416666666666667</v>
      </c>
      <c r="H34" s="132"/>
      <c r="I34" s="133"/>
      <c r="J34" s="133"/>
      <c r="K34" s="133"/>
      <c r="L34" s="134"/>
      <c r="M34" s="399">
        <v>2800.14669</v>
      </c>
      <c r="N34" s="398"/>
      <c r="O34" s="398">
        <f>M34/F34</f>
        <v>112.0058676</v>
      </c>
    </row>
    <row r="35" spans="2:15" s="16" customFormat="1" ht="43.5" customHeight="1" thickBot="1">
      <c r="B35" s="282"/>
      <c r="C35" s="284"/>
      <c r="D35" s="297"/>
      <c r="E35" s="299"/>
      <c r="F35" s="299"/>
      <c r="G35" s="301"/>
      <c r="H35" s="135"/>
      <c r="I35" s="136"/>
      <c r="J35" s="136"/>
      <c r="K35" s="136"/>
      <c r="L35" s="137"/>
      <c r="M35" s="400"/>
      <c r="N35" s="389"/>
      <c r="O35" s="389"/>
    </row>
    <row r="36" spans="2:15" ht="34.5" customHeight="1">
      <c r="B36" s="311" t="s">
        <v>53</v>
      </c>
      <c r="C36" s="224" t="s">
        <v>13</v>
      </c>
      <c r="D36" s="227" t="s">
        <v>82</v>
      </c>
      <c r="E36" s="274">
        <v>3040</v>
      </c>
      <c r="F36" s="274">
        <v>3119</v>
      </c>
      <c r="G36" s="278">
        <f>F36/E36</f>
        <v>1.0259868421052631</v>
      </c>
      <c r="H36" s="138" t="s">
        <v>22</v>
      </c>
      <c r="I36" s="62" t="s">
        <v>9</v>
      </c>
      <c r="J36" s="50">
        <v>100</v>
      </c>
      <c r="K36" s="51">
        <v>99.9</v>
      </c>
      <c r="L36" s="65">
        <f>K36/J36</f>
        <v>0.9990000000000001</v>
      </c>
      <c r="M36" s="252">
        <v>263341.29325</v>
      </c>
      <c r="N36" s="254"/>
      <c r="O36" s="254">
        <f>M36/F36</f>
        <v>84.43132197819814</v>
      </c>
    </row>
    <row r="37" spans="2:15" ht="37.5">
      <c r="B37" s="312"/>
      <c r="C37" s="225"/>
      <c r="D37" s="228"/>
      <c r="E37" s="275"/>
      <c r="F37" s="275"/>
      <c r="G37" s="279"/>
      <c r="H37" s="59" t="s">
        <v>16</v>
      </c>
      <c r="I37" s="67" t="s">
        <v>9</v>
      </c>
      <c r="J37" s="52">
        <v>100</v>
      </c>
      <c r="K37" s="53">
        <v>97.1</v>
      </c>
      <c r="L37" s="70">
        <f>K37/J37</f>
        <v>0.971</v>
      </c>
      <c r="M37" s="252"/>
      <c r="N37" s="254"/>
      <c r="O37" s="254"/>
    </row>
    <row r="38" spans="2:15" ht="26.25" customHeight="1">
      <c r="B38" s="312"/>
      <c r="C38" s="225"/>
      <c r="D38" s="228"/>
      <c r="E38" s="275"/>
      <c r="F38" s="275"/>
      <c r="G38" s="279"/>
      <c r="H38" s="59" t="s">
        <v>23</v>
      </c>
      <c r="I38" s="67" t="s">
        <v>9</v>
      </c>
      <c r="J38" s="52">
        <v>80</v>
      </c>
      <c r="K38" s="53">
        <v>86.5</v>
      </c>
      <c r="L38" s="70">
        <f>K38/J38</f>
        <v>1.08125</v>
      </c>
      <c r="M38" s="252"/>
      <c r="N38" s="254"/>
      <c r="O38" s="254"/>
    </row>
    <row r="39" spans="2:15" ht="38.25" customHeight="1">
      <c r="B39" s="312"/>
      <c r="C39" s="225"/>
      <c r="D39" s="228"/>
      <c r="E39" s="275"/>
      <c r="F39" s="275"/>
      <c r="G39" s="279"/>
      <c r="H39" s="59" t="s">
        <v>54</v>
      </c>
      <c r="I39" s="67" t="s">
        <v>9</v>
      </c>
      <c r="J39" s="52">
        <v>100</v>
      </c>
      <c r="K39" s="53">
        <v>99.3</v>
      </c>
      <c r="L39" s="70">
        <v>1</v>
      </c>
      <c r="M39" s="252"/>
      <c r="N39" s="254"/>
      <c r="O39" s="254"/>
    </row>
    <row r="40" spans="2:15" ht="57" customHeight="1" thickBot="1">
      <c r="B40" s="312"/>
      <c r="C40" s="226"/>
      <c r="D40" s="229"/>
      <c r="E40" s="277"/>
      <c r="F40" s="277"/>
      <c r="G40" s="280"/>
      <c r="H40" s="139" t="s">
        <v>24</v>
      </c>
      <c r="I40" s="140" t="s">
        <v>9</v>
      </c>
      <c r="J40" s="54">
        <v>85</v>
      </c>
      <c r="K40" s="55">
        <v>85.7</v>
      </c>
      <c r="L40" s="141">
        <f>K40/J40</f>
        <v>1.0082352941176471</v>
      </c>
      <c r="M40" s="252"/>
      <c r="N40" s="254"/>
      <c r="O40" s="254"/>
    </row>
    <row r="41" spans="2:15" s="16" customFormat="1" ht="94.5" customHeight="1" thickBot="1">
      <c r="B41" s="142" t="s">
        <v>55</v>
      </c>
      <c r="C41" s="116" t="s">
        <v>13</v>
      </c>
      <c r="D41" s="61" t="s">
        <v>82</v>
      </c>
      <c r="E41" s="143">
        <v>18</v>
      </c>
      <c r="F41" s="143">
        <v>21</v>
      </c>
      <c r="G41" s="144">
        <f>F41/E41</f>
        <v>1.1666666666666667</v>
      </c>
      <c r="H41" s="145"/>
      <c r="I41" s="146"/>
      <c r="J41" s="146"/>
      <c r="K41" s="146"/>
      <c r="L41" s="147"/>
      <c r="M41" s="148">
        <v>1563.15375</v>
      </c>
      <c r="N41" s="149"/>
      <c r="O41" s="149">
        <f>M41/F41</f>
        <v>74.43589285714286</v>
      </c>
    </row>
    <row r="42" spans="2:15" ht="52.5" customHeight="1">
      <c r="B42" s="270" t="s">
        <v>58</v>
      </c>
      <c r="C42" s="227" t="s">
        <v>13</v>
      </c>
      <c r="D42" s="227" t="s">
        <v>81</v>
      </c>
      <c r="E42" s="274">
        <v>531</v>
      </c>
      <c r="F42" s="274">
        <v>515</v>
      </c>
      <c r="G42" s="267">
        <f>F42/E42</f>
        <v>0.9698681732580038</v>
      </c>
      <c r="H42" s="150" t="s">
        <v>22</v>
      </c>
      <c r="I42" s="151" t="s">
        <v>9</v>
      </c>
      <c r="J42" s="152">
        <v>100</v>
      </c>
      <c r="K42" s="153">
        <v>100</v>
      </c>
      <c r="L42" s="154">
        <f>K42/J42</f>
        <v>1</v>
      </c>
      <c r="M42" s="252">
        <v>45204.05347</v>
      </c>
      <c r="N42" s="254"/>
      <c r="O42" s="398">
        <f>M42/F42</f>
        <v>87.77486110679611</v>
      </c>
    </row>
    <row r="43" spans="2:15" ht="51" customHeight="1">
      <c r="B43" s="271"/>
      <c r="C43" s="228"/>
      <c r="D43" s="228"/>
      <c r="E43" s="275"/>
      <c r="F43" s="275"/>
      <c r="G43" s="268"/>
      <c r="H43" s="155" t="s">
        <v>54</v>
      </c>
      <c r="I43" s="156" t="s">
        <v>9</v>
      </c>
      <c r="J43" s="71">
        <v>100</v>
      </c>
      <c r="K43" s="72">
        <v>99.8</v>
      </c>
      <c r="L43" s="157">
        <f>K43/J43</f>
        <v>0.998</v>
      </c>
      <c r="M43" s="252"/>
      <c r="N43" s="254"/>
      <c r="O43" s="389"/>
    </row>
    <row r="44" spans="2:15" ht="69" customHeight="1" thickBot="1">
      <c r="B44" s="272"/>
      <c r="C44" s="273"/>
      <c r="D44" s="273"/>
      <c r="E44" s="276"/>
      <c r="F44" s="276"/>
      <c r="G44" s="269"/>
      <c r="H44" s="158" t="s">
        <v>24</v>
      </c>
      <c r="I44" s="159" t="s">
        <v>9</v>
      </c>
      <c r="J44" s="128">
        <v>85</v>
      </c>
      <c r="K44" s="160">
        <v>99.8</v>
      </c>
      <c r="L44" s="161">
        <f>K44/J44</f>
        <v>1.1741176470588235</v>
      </c>
      <c r="M44" s="252"/>
      <c r="N44" s="254"/>
      <c r="O44" s="390"/>
    </row>
    <row r="45" spans="2:15" ht="27" customHeight="1">
      <c r="B45" s="255" t="s">
        <v>57</v>
      </c>
      <c r="C45" s="257" t="s">
        <v>13</v>
      </c>
      <c r="D45" s="285" t="s">
        <v>81</v>
      </c>
      <c r="E45" s="259">
        <v>1</v>
      </c>
      <c r="F45" s="259">
        <v>1</v>
      </c>
      <c r="G45" s="240">
        <f>F45/E45</f>
        <v>1</v>
      </c>
      <c r="H45" s="162"/>
      <c r="I45" s="163"/>
      <c r="J45" s="164"/>
      <c r="K45" s="165"/>
      <c r="L45" s="166"/>
      <c r="M45" s="251">
        <v>80.00096</v>
      </c>
      <c r="N45" s="253"/>
      <c r="O45" s="253">
        <f>M45/F45</f>
        <v>80.00096</v>
      </c>
    </row>
    <row r="46" spans="2:15" ht="24.75" customHeight="1">
      <c r="B46" s="256"/>
      <c r="C46" s="258"/>
      <c r="D46" s="286"/>
      <c r="E46" s="260"/>
      <c r="F46" s="260"/>
      <c r="G46" s="241"/>
      <c r="H46" s="139"/>
      <c r="I46" s="140"/>
      <c r="J46" s="167"/>
      <c r="K46" s="168"/>
      <c r="L46" s="169"/>
      <c r="M46" s="252"/>
      <c r="N46" s="254"/>
      <c r="O46" s="254"/>
    </row>
    <row r="47" spans="2:15" ht="36.75" customHeight="1" thickBot="1">
      <c r="B47" s="256"/>
      <c r="C47" s="258"/>
      <c r="D47" s="286"/>
      <c r="E47" s="260"/>
      <c r="F47" s="260"/>
      <c r="G47" s="241"/>
      <c r="H47" s="139"/>
      <c r="I47" s="140"/>
      <c r="J47" s="167"/>
      <c r="K47" s="168"/>
      <c r="L47" s="169"/>
      <c r="M47" s="252"/>
      <c r="N47" s="254"/>
      <c r="O47" s="254"/>
    </row>
    <row r="48" spans="2:15" ht="44.25" customHeight="1" thickBot="1">
      <c r="B48" s="402" t="s">
        <v>83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4"/>
    </row>
    <row r="49" spans="2:15" ht="46.5" customHeight="1">
      <c r="B49" s="311" t="s">
        <v>56</v>
      </c>
      <c r="C49" s="257" t="s">
        <v>13</v>
      </c>
      <c r="D49" s="285" t="s">
        <v>82</v>
      </c>
      <c r="E49" s="259">
        <v>32</v>
      </c>
      <c r="F49" s="259">
        <v>28</v>
      </c>
      <c r="G49" s="240">
        <f>F49/E49</f>
        <v>0.875</v>
      </c>
      <c r="H49" s="58" t="s">
        <v>22</v>
      </c>
      <c r="I49" s="62" t="s">
        <v>9</v>
      </c>
      <c r="J49" s="63">
        <v>100</v>
      </c>
      <c r="K49" s="64">
        <v>100</v>
      </c>
      <c r="L49" s="65">
        <f>K49/J49</f>
        <v>1</v>
      </c>
      <c r="M49" s="414">
        <v>1952.58081</v>
      </c>
      <c r="N49" s="416"/>
      <c r="O49" s="238">
        <f>M49/F49</f>
        <v>69.73502892857142</v>
      </c>
    </row>
    <row r="50" spans="2:15" ht="49.5" customHeight="1">
      <c r="B50" s="312"/>
      <c r="C50" s="258"/>
      <c r="D50" s="286"/>
      <c r="E50" s="260"/>
      <c r="F50" s="260"/>
      <c r="G50" s="241"/>
      <c r="H50" s="59" t="s">
        <v>25</v>
      </c>
      <c r="I50" s="67" t="s">
        <v>9</v>
      </c>
      <c r="J50" s="68">
        <v>100</v>
      </c>
      <c r="K50" s="69">
        <v>100</v>
      </c>
      <c r="L50" s="70">
        <f>K50/J50</f>
        <v>1</v>
      </c>
      <c r="M50" s="415"/>
      <c r="N50" s="417"/>
      <c r="O50" s="239"/>
    </row>
    <row r="51" spans="2:15" ht="44.25" customHeight="1" thickBot="1">
      <c r="B51" s="312"/>
      <c r="C51" s="258"/>
      <c r="D51" s="286"/>
      <c r="E51" s="260"/>
      <c r="F51" s="260"/>
      <c r="G51" s="241"/>
      <c r="H51" s="74"/>
      <c r="I51" s="75"/>
      <c r="J51" s="76"/>
      <c r="K51" s="76"/>
      <c r="L51" s="77"/>
      <c r="M51" s="415"/>
      <c r="N51" s="417"/>
      <c r="O51" s="239"/>
    </row>
    <row r="52" spans="2:15" ht="35.25" customHeight="1" thickBot="1">
      <c r="B52" s="405" t="s">
        <v>60</v>
      </c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7"/>
    </row>
    <row r="53" spans="2:15" ht="45" customHeight="1">
      <c r="B53" s="343" t="s">
        <v>59</v>
      </c>
      <c r="C53" s="261" t="s">
        <v>13</v>
      </c>
      <c r="D53" s="227" t="s">
        <v>81</v>
      </c>
      <c r="E53" s="264">
        <v>38</v>
      </c>
      <c r="F53" s="264">
        <v>27</v>
      </c>
      <c r="G53" s="235">
        <f>F53/E53</f>
        <v>0.7105263157894737</v>
      </c>
      <c r="H53" s="58" t="s">
        <v>22</v>
      </c>
      <c r="I53" s="62" t="s">
        <v>9</v>
      </c>
      <c r="J53" s="63">
        <v>100</v>
      </c>
      <c r="K53" s="64">
        <v>100</v>
      </c>
      <c r="L53" s="65">
        <f>K53/J53</f>
        <v>1</v>
      </c>
      <c r="M53" s="418">
        <v>2318.68971</v>
      </c>
      <c r="N53" s="238"/>
      <c r="O53" s="238">
        <f>M53/F53</f>
        <v>85.87739666666667</v>
      </c>
    </row>
    <row r="54" spans="2:15" ht="54.75" customHeight="1">
      <c r="B54" s="256"/>
      <c r="C54" s="262"/>
      <c r="D54" s="228"/>
      <c r="E54" s="265"/>
      <c r="F54" s="265"/>
      <c r="G54" s="236"/>
      <c r="H54" s="59" t="s">
        <v>25</v>
      </c>
      <c r="I54" s="67" t="s">
        <v>9</v>
      </c>
      <c r="J54" s="68">
        <v>100</v>
      </c>
      <c r="K54" s="69">
        <v>100</v>
      </c>
      <c r="L54" s="70">
        <f>K54/J54</f>
        <v>1</v>
      </c>
      <c r="M54" s="419"/>
      <c r="N54" s="239"/>
      <c r="O54" s="239"/>
    </row>
    <row r="55" spans="2:17" ht="60.75" customHeight="1">
      <c r="B55" s="256"/>
      <c r="C55" s="262"/>
      <c r="D55" s="228"/>
      <c r="E55" s="265"/>
      <c r="F55" s="265"/>
      <c r="G55" s="236"/>
      <c r="H55" s="60" t="s">
        <v>24</v>
      </c>
      <c r="I55" s="71" t="s">
        <v>9</v>
      </c>
      <c r="J55" s="67">
        <v>85</v>
      </c>
      <c r="K55" s="72">
        <v>86</v>
      </c>
      <c r="L55" s="70">
        <f>K55/J55</f>
        <v>1.011764705882353</v>
      </c>
      <c r="M55" s="419"/>
      <c r="N55" s="239"/>
      <c r="O55" s="239"/>
      <c r="Q55" s="40"/>
    </row>
    <row r="56" spans="2:15" ht="31.5" customHeight="1" thickBot="1">
      <c r="B56" s="344"/>
      <c r="C56" s="263"/>
      <c r="D56" s="229"/>
      <c r="E56" s="266"/>
      <c r="F56" s="266"/>
      <c r="G56" s="237"/>
      <c r="H56" s="74"/>
      <c r="I56" s="75"/>
      <c r="J56" s="76"/>
      <c r="K56" s="76"/>
      <c r="L56" s="77"/>
      <c r="M56" s="419"/>
      <c r="N56" s="239"/>
      <c r="O56" s="239"/>
    </row>
    <row r="57" spans="2:15" ht="34.5" customHeight="1">
      <c r="B57" s="408" t="s">
        <v>30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10"/>
    </row>
    <row r="58" spans="2:15" ht="32.25" customHeight="1" thickBot="1">
      <c r="B58" s="411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3"/>
    </row>
    <row r="59" spans="2:15" ht="25.5" customHeight="1">
      <c r="B59" s="221" t="s">
        <v>26</v>
      </c>
      <c r="C59" s="224" t="s">
        <v>72</v>
      </c>
      <c r="D59" s="227" t="s">
        <v>81</v>
      </c>
      <c r="E59" s="230">
        <v>4927</v>
      </c>
      <c r="F59" s="230">
        <v>4852</v>
      </c>
      <c r="G59" s="248">
        <f>F59/E59</f>
        <v>0.9847777552263041</v>
      </c>
      <c r="H59" s="138" t="s">
        <v>27</v>
      </c>
      <c r="I59" s="170" t="s">
        <v>9</v>
      </c>
      <c r="J59" s="171">
        <v>90</v>
      </c>
      <c r="K59" s="172">
        <v>97.8</v>
      </c>
      <c r="L59" s="173">
        <f>K59/J59</f>
        <v>1.0866666666666667</v>
      </c>
      <c r="M59" s="251">
        <f>5926.388+53893.18428</f>
        <v>59819.57228</v>
      </c>
      <c r="N59" s="253"/>
      <c r="O59" s="238">
        <f>M59/F59</f>
        <v>12.32884836768343</v>
      </c>
    </row>
    <row r="60" spans="2:15" ht="36" customHeight="1">
      <c r="B60" s="222"/>
      <c r="C60" s="225"/>
      <c r="D60" s="228"/>
      <c r="E60" s="231"/>
      <c r="F60" s="231"/>
      <c r="G60" s="249"/>
      <c r="H60" s="174" t="s">
        <v>28</v>
      </c>
      <c r="I60" s="175" t="s">
        <v>9</v>
      </c>
      <c r="J60" s="176">
        <v>35</v>
      </c>
      <c r="K60" s="177">
        <v>69.56</v>
      </c>
      <c r="L60" s="178">
        <f>K60/J60</f>
        <v>1.9874285714285715</v>
      </c>
      <c r="M60" s="252"/>
      <c r="N60" s="254"/>
      <c r="O60" s="239"/>
    </row>
    <row r="61" spans="2:15" ht="59.25" customHeight="1">
      <c r="B61" s="222"/>
      <c r="C61" s="225"/>
      <c r="D61" s="228"/>
      <c r="E61" s="231"/>
      <c r="F61" s="231"/>
      <c r="G61" s="249"/>
      <c r="H61" s="179" t="s">
        <v>29</v>
      </c>
      <c r="I61" s="175" t="s">
        <v>9</v>
      </c>
      <c r="J61" s="176">
        <v>85</v>
      </c>
      <c r="K61" s="177">
        <v>94.84</v>
      </c>
      <c r="L61" s="178">
        <f>K61/J61</f>
        <v>1.115764705882353</v>
      </c>
      <c r="M61" s="252"/>
      <c r="N61" s="254"/>
      <c r="O61" s="239"/>
    </row>
    <row r="62" spans="2:15" ht="39.75" customHeight="1" thickBot="1">
      <c r="B62" s="223"/>
      <c r="C62" s="226"/>
      <c r="D62" s="229"/>
      <c r="E62" s="232"/>
      <c r="F62" s="232"/>
      <c r="G62" s="250"/>
      <c r="H62" s="180" t="s">
        <v>16</v>
      </c>
      <c r="I62" s="181" t="s">
        <v>9</v>
      </c>
      <c r="J62" s="182">
        <v>100</v>
      </c>
      <c r="K62" s="183">
        <v>100</v>
      </c>
      <c r="L62" s="184">
        <f>K62/J62</f>
        <v>1</v>
      </c>
      <c r="M62" s="378"/>
      <c r="N62" s="379"/>
      <c r="O62" s="401"/>
    </row>
    <row r="63" spans="2:15" ht="96.75" customHeight="1" thickBot="1">
      <c r="B63" s="185" t="s">
        <v>61</v>
      </c>
      <c r="C63" s="186" t="s">
        <v>72</v>
      </c>
      <c r="D63" s="187" t="s">
        <v>82</v>
      </c>
      <c r="E63" s="188">
        <v>2</v>
      </c>
      <c r="F63" s="188">
        <v>2</v>
      </c>
      <c r="G63" s="189">
        <f>F63/E63</f>
        <v>1</v>
      </c>
      <c r="H63" s="190" t="s">
        <v>29</v>
      </c>
      <c r="I63" s="124" t="s">
        <v>9</v>
      </c>
      <c r="J63" s="191">
        <v>85</v>
      </c>
      <c r="K63" s="192">
        <v>96</v>
      </c>
      <c r="L63" s="193">
        <f>K63/J63</f>
        <v>1.1294117647058823</v>
      </c>
      <c r="M63" s="194">
        <v>21.71372</v>
      </c>
      <c r="N63" s="195"/>
      <c r="O63" s="196">
        <f>M63/F63</f>
        <v>10.85686</v>
      </c>
    </row>
    <row r="64" spans="2:15" ht="26.25" customHeight="1">
      <c r="B64" s="233" t="s">
        <v>70</v>
      </c>
      <c r="C64" s="308" t="s">
        <v>72</v>
      </c>
      <c r="D64" s="227" t="s">
        <v>82</v>
      </c>
      <c r="E64" s="230">
        <v>1014</v>
      </c>
      <c r="F64" s="230">
        <v>1014</v>
      </c>
      <c r="G64" s="248">
        <f>F64/E64</f>
        <v>1</v>
      </c>
      <c r="H64" s="138" t="s">
        <v>27</v>
      </c>
      <c r="I64" s="170" t="s">
        <v>9</v>
      </c>
      <c r="J64" s="171">
        <v>90</v>
      </c>
      <c r="K64" s="197">
        <v>100</v>
      </c>
      <c r="L64" s="173">
        <f aca="true" t="shared" si="2" ref="L64:L71">K64/J64</f>
        <v>1.1111111111111112</v>
      </c>
      <c r="M64" s="251">
        <v>32632.63901</v>
      </c>
      <c r="N64" s="253"/>
      <c r="O64" s="238">
        <f>M64/F64</f>
        <v>32.18208975345168</v>
      </c>
    </row>
    <row r="65" spans="2:18" ht="55.5" customHeight="1">
      <c r="B65" s="234"/>
      <c r="C65" s="309"/>
      <c r="D65" s="228"/>
      <c r="E65" s="231"/>
      <c r="F65" s="231"/>
      <c r="G65" s="249"/>
      <c r="H65" s="174" t="s">
        <v>28</v>
      </c>
      <c r="I65" s="175" t="s">
        <v>9</v>
      </c>
      <c r="J65" s="176">
        <v>35</v>
      </c>
      <c r="K65" s="177">
        <v>60</v>
      </c>
      <c r="L65" s="178">
        <f t="shared" si="2"/>
        <v>1.7142857142857142</v>
      </c>
      <c r="M65" s="252"/>
      <c r="N65" s="254"/>
      <c r="O65" s="239"/>
      <c r="R65" s="39"/>
    </row>
    <row r="66" spans="2:15" ht="66.75" customHeight="1">
      <c r="B66" s="234"/>
      <c r="C66" s="309"/>
      <c r="D66" s="228"/>
      <c r="E66" s="231"/>
      <c r="F66" s="231"/>
      <c r="G66" s="249"/>
      <c r="H66" s="179" t="s">
        <v>29</v>
      </c>
      <c r="I66" s="175" t="s">
        <v>9</v>
      </c>
      <c r="J66" s="176">
        <v>85</v>
      </c>
      <c r="K66" s="177">
        <v>87</v>
      </c>
      <c r="L66" s="178">
        <f t="shared" si="2"/>
        <v>1.0235294117647058</v>
      </c>
      <c r="M66" s="252"/>
      <c r="N66" s="254"/>
      <c r="O66" s="239"/>
    </row>
    <row r="67" spans="2:15" ht="51" customHeight="1" thickBot="1">
      <c r="B67" s="234"/>
      <c r="C67" s="310"/>
      <c r="D67" s="229"/>
      <c r="E67" s="232"/>
      <c r="F67" s="232"/>
      <c r="G67" s="250"/>
      <c r="H67" s="180" t="s">
        <v>16</v>
      </c>
      <c r="I67" s="181" t="s">
        <v>9</v>
      </c>
      <c r="J67" s="182">
        <v>100</v>
      </c>
      <c r="K67" s="183">
        <v>100</v>
      </c>
      <c r="L67" s="184">
        <f t="shared" si="2"/>
        <v>1</v>
      </c>
      <c r="M67" s="252"/>
      <c r="N67" s="254"/>
      <c r="O67" s="401"/>
    </row>
    <row r="68" spans="2:15" ht="36.75" customHeight="1">
      <c r="B68" s="233" t="s">
        <v>71</v>
      </c>
      <c r="C68" s="257" t="s">
        <v>72</v>
      </c>
      <c r="D68" s="285" t="s">
        <v>82</v>
      </c>
      <c r="E68" s="305">
        <v>323</v>
      </c>
      <c r="F68" s="287">
        <v>303</v>
      </c>
      <c r="G68" s="290">
        <f>F68/E68</f>
        <v>0.9380804953560371</v>
      </c>
      <c r="H68" s="198" t="s">
        <v>27</v>
      </c>
      <c r="I68" s="199" t="s">
        <v>9</v>
      </c>
      <c r="J68" s="199">
        <v>90</v>
      </c>
      <c r="K68" s="200">
        <v>93.8</v>
      </c>
      <c r="L68" s="173">
        <f t="shared" si="2"/>
        <v>1.0422222222222222</v>
      </c>
      <c r="M68" s="251">
        <v>10394.81499</v>
      </c>
      <c r="N68" s="253"/>
      <c r="O68" s="238">
        <f>M68/F68</f>
        <v>34.3063200990099</v>
      </c>
    </row>
    <row r="69" spans="2:15" ht="44.25" customHeight="1">
      <c r="B69" s="234"/>
      <c r="C69" s="258"/>
      <c r="D69" s="286"/>
      <c r="E69" s="306"/>
      <c r="F69" s="288"/>
      <c r="G69" s="291"/>
      <c r="H69" s="201" t="s">
        <v>73</v>
      </c>
      <c r="I69" s="202" t="s">
        <v>9</v>
      </c>
      <c r="J69" s="202">
        <v>5</v>
      </c>
      <c r="K69" s="203">
        <v>12</v>
      </c>
      <c r="L69" s="178">
        <f t="shared" si="2"/>
        <v>2.4</v>
      </c>
      <c r="M69" s="252"/>
      <c r="N69" s="254"/>
      <c r="O69" s="239"/>
    </row>
    <row r="70" spans="2:15" ht="46.5" customHeight="1">
      <c r="B70" s="234"/>
      <c r="C70" s="258"/>
      <c r="D70" s="286"/>
      <c r="E70" s="306"/>
      <c r="F70" s="288"/>
      <c r="G70" s="291"/>
      <c r="H70" s="201" t="s">
        <v>74</v>
      </c>
      <c r="I70" s="202" t="s">
        <v>9</v>
      </c>
      <c r="J70" s="202">
        <v>100</v>
      </c>
      <c r="K70" s="203">
        <v>100</v>
      </c>
      <c r="L70" s="178">
        <f t="shared" si="2"/>
        <v>1</v>
      </c>
      <c r="M70" s="252"/>
      <c r="N70" s="254"/>
      <c r="O70" s="239"/>
    </row>
    <row r="71" spans="2:15" ht="62.25" customHeight="1" thickBot="1">
      <c r="B71" s="303"/>
      <c r="C71" s="304"/>
      <c r="D71" s="302"/>
      <c r="E71" s="307"/>
      <c r="F71" s="289"/>
      <c r="G71" s="292"/>
      <c r="H71" s="204" t="s">
        <v>29</v>
      </c>
      <c r="I71" s="205" t="s">
        <v>9</v>
      </c>
      <c r="J71" s="206">
        <v>85</v>
      </c>
      <c r="K71" s="207">
        <v>87.1</v>
      </c>
      <c r="L71" s="208">
        <f t="shared" si="2"/>
        <v>1.0247058823529411</v>
      </c>
      <c r="M71" s="378"/>
      <c r="N71" s="379"/>
      <c r="O71" s="401"/>
    </row>
    <row r="72" spans="2:19" ht="40.5" customHeight="1" hidden="1" thickBot="1">
      <c r="B72" s="423" t="s">
        <v>31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8"/>
      <c r="Q72" s="8"/>
      <c r="R72" s="8"/>
      <c r="S72" s="8"/>
    </row>
    <row r="73" spans="2:19" ht="52.5" customHeight="1" hidden="1">
      <c r="B73" s="337" t="s">
        <v>62</v>
      </c>
      <c r="C73" s="340" t="s">
        <v>14</v>
      </c>
      <c r="D73" s="425" t="s">
        <v>34</v>
      </c>
      <c r="E73" s="242">
        <v>40</v>
      </c>
      <c r="F73" s="242">
        <v>40</v>
      </c>
      <c r="G73" s="245">
        <f>F73/E73</f>
        <v>1</v>
      </c>
      <c r="H73" s="31" t="s">
        <v>32</v>
      </c>
      <c r="I73" s="26" t="s">
        <v>9</v>
      </c>
      <c r="J73" s="28">
        <v>100</v>
      </c>
      <c r="K73" s="32">
        <v>100</v>
      </c>
      <c r="L73" s="13">
        <f>K73/J73</f>
        <v>1</v>
      </c>
      <c r="M73" s="293">
        <v>14643</v>
      </c>
      <c r="N73" s="428">
        <v>15955.68</v>
      </c>
      <c r="O73" s="420">
        <f>N73/F73</f>
        <v>398.892</v>
      </c>
      <c r="P73" s="220"/>
      <c r="Q73" s="220"/>
      <c r="R73" s="20"/>
      <c r="S73" s="8"/>
    </row>
    <row r="74" spans="2:19" ht="45.75" customHeight="1" hidden="1">
      <c r="B74" s="338"/>
      <c r="C74" s="341"/>
      <c r="D74" s="426"/>
      <c r="E74" s="243"/>
      <c r="F74" s="243"/>
      <c r="G74" s="246"/>
      <c r="H74" s="33" t="s">
        <v>33</v>
      </c>
      <c r="I74" s="27" t="s">
        <v>9</v>
      </c>
      <c r="J74" s="29">
        <v>100</v>
      </c>
      <c r="K74" s="34">
        <v>100</v>
      </c>
      <c r="L74" s="14">
        <f>K74/J74</f>
        <v>1</v>
      </c>
      <c r="M74" s="294"/>
      <c r="N74" s="429"/>
      <c r="O74" s="421"/>
      <c r="P74" s="220"/>
      <c r="Q74" s="220"/>
      <c r="R74" s="20"/>
      <c r="S74" s="8"/>
    </row>
    <row r="75" spans="2:15" ht="32.25" customHeight="1" hidden="1">
      <c r="B75" s="338"/>
      <c r="C75" s="341"/>
      <c r="D75" s="426"/>
      <c r="E75" s="243"/>
      <c r="F75" s="243"/>
      <c r="G75" s="246"/>
      <c r="H75" s="35" t="s">
        <v>63</v>
      </c>
      <c r="I75" s="27" t="s">
        <v>66</v>
      </c>
      <c r="J75" s="29">
        <v>119691</v>
      </c>
      <c r="K75" s="34">
        <v>119691</v>
      </c>
      <c r="L75" s="14">
        <f>K75/J75</f>
        <v>1</v>
      </c>
      <c r="M75" s="294"/>
      <c r="N75" s="429"/>
      <c r="O75" s="421"/>
    </row>
    <row r="76" spans="2:15" ht="23.25" customHeight="1" hidden="1">
      <c r="B76" s="338"/>
      <c r="C76" s="341"/>
      <c r="D76" s="426"/>
      <c r="E76" s="243"/>
      <c r="F76" s="243"/>
      <c r="G76" s="246"/>
      <c r="H76" s="35" t="s">
        <v>64</v>
      </c>
      <c r="I76" s="27" t="s">
        <v>65</v>
      </c>
      <c r="J76" s="29">
        <v>792</v>
      </c>
      <c r="K76" s="34">
        <v>1026</v>
      </c>
      <c r="L76" s="14">
        <f>K76/J76</f>
        <v>1.2954545454545454</v>
      </c>
      <c r="M76" s="294"/>
      <c r="N76" s="429"/>
      <c r="O76" s="421"/>
    </row>
    <row r="77" spans="2:15" ht="67.5" customHeight="1" hidden="1" thickBot="1">
      <c r="B77" s="339"/>
      <c r="C77" s="342"/>
      <c r="D77" s="427"/>
      <c r="E77" s="244"/>
      <c r="F77" s="244"/>
      <c r="G77" s="247"/>
      <c r="H77" s="36" t="s">
        <v>67</v>
      </c>
      <c r="I77" s="37" t="s">
        <v>9</v>
      </c>
      <c r="J77" s="30">
        <v>100</v>
      </c>
      <c r="K77" s="38">
        <v>100</v>
      </c>
      <c r="L77" s="15">
        <f>K77/J77</f>
        <v>1</v>
      </c>
      <c r="M77" s="295"/>
      <c r="N77" s="430"/>
      <c r="O77" s="422"/>
    </row>
    <row r="78" spans="2:14" ht="28.5" customHeight="1">
      <c r="B78" s="19"/>
      <c r="C78" s="19"/>
      <c r="D78" s="19"/>
      <c r="E78" s="19"/>
      <c r="F78" s="19"/>
      <c r="G78" s="21"/>
      <c r="H78" s="16"/>
      <c r="I78" s="17"/>
      <c r="J78" s="22"/>
      <c r="K78" s="23"/>
      <c r="L78" s="18"/>
      <c r="N78" s="39"/>
    </row>
    <row r="79" spans="2:14" ht="25.5" customHeight="1" hidden="1">
      <c r="B79" s="9" t="s">
        <v>79</v>
      </c>
      <c r="C79" s="10"/>
      <c r="D79" s="10"/>
      <c r="E79" s="10"/>
      <c r="F79" s="10"/>
      <c r="G79" s="10"/>
      <c r="H79" s="25"/>
      <c r="I79" s="11"/>
      <c r="J79" s="10" t="s">
        <v>15</v>
      </c>
      <c r="K79" s="10" t="s">
        <v>89</v>
      </c>
      <c r="L79" s="10"/>
      <c r="N79" s="39"/>
    </row>
    <row r="80" spans="2:12" ht="25.5" customHeight="1" hidden="1">
      <c r="B80" s="9"/>
      <c r="C80" s="10"/>
      <c r="D80" s="10"/>
      <c r="E80" s="10"/>
      <c r="F80" s="10"/>
      <c r="G80" s="10"/>
      <c r="J80" s="10"/>
      <c r="K80" s="10"/>
      <c r="L80" s="10"/>
    </row>
    <row r="81" spans="2:14" ht="15.75" customHeight="1" hidden="1">
      <c r="B81" s="1"/>
      <c r="C81" s="1"/>
      <c r="D81" s="1"/>
      <c r="E81" s="1"/>
      <c r="F81" s="1"/>
      <c r="G81" s="2"/>
      <c r="J81" s="1"/>
      <c r="K81" s="1"/>
      <c r="L81" s="2"/>
      <c r="N81" s="39"/>
    </row>
    <row r="82" spans="2:12" ht="15" hidden="1">
      <c r="B82" s="5" t="s">
        <v>75</v>
      </c>
      <c r="C82" s="1"/>
      <c r="D82" s="1"/>
      <c r="E82" s="1"/>
      <c r="F82" s="1"/>
      <c r="G82" s="2"/>
      <c r="J82" s="1"/>
      <c r="K82" s="1"/>
      <c r="L82" s="2"/>
    </row>
    <row r="83" ht="15" hidden="1">
      <c r="B83" s="5" t="s">
        <v>76</v>
      </c>
    </row>
    <row r="84" spans="2:6" ht="30.75" customHeight="1">
      <c r="B84" s="336"/>
      <c r="C84" s="336"/>
      <c r="D84" s="336"/>
      <c r="E84" s="336"/>
      <c r="F84" s="336"/>
    </row>
    <row r="87" spans="2:6" ht="15.75">
      <c r="B87" s="6"/>
      <c r="C87" s="7"/>
      <c r="D87" s="7"/>
      <c r="E87" s="7"/>
      <c r="F87" s="7"/>
    </row>
    <row r="104" spans="2:3" ht="23.25">
      <c r="B104" s="25"/>
      <c r="C104" s="42"/>
    </row>
    <row r="105" spans="2:3" ht="15">
      <c r="B105" s="12"/>
      <c r="C105" s="43"/>
    </row>
    <row r="106" spans="2:3" ht="15">
      <c r="B106" s="12"/>
      <c r="C106" s="43"/>
    </row>
    <row r="107" ht="15">
      <c r="C107" s="41"/>
    </row>
  </sheetData>
  <sheetProtection/>
  <mergeCells count="184">
    <mergeCell ref="D17:D20"/>
    <mergeCell ref="E17:E20"/>
    <mergeCell ref="F17:F20"/>
    <mergeCell ref="G17:G20"/>
    <mergeCell ref="B17:B20"/>
    <mergeCell ref="N73:N77"/>
    <mergeCell ref="M59:M62"/>
    <mergeCell ref="N59:N62"/>
    <mergeCell ref="B49:B51"/>
    <mergeCell ref="M42:M44"/>
    <mergeCell ref="O73:O77"/>
    <mergeCell ref="N64:N67"/>
    <mergeCell ref="O64:O67"/>
    <mergeCell ref="M68:M71"/>
    <mergeCell ref="N68:N71"/>
    <mergeCell ref="O68:O71"/>
    <mergeCell ref="B72:O72"/>
    <mergeCell ref="D73:D77"/>
    <mergeCell ref="E73:E77"/>
    <mergeCell ref="F64:F67"/>
    <mergeCell ref="O59:O62"/>
    <mergeCell ref="O45:O47"/>
    <mergeCell ref="B48:O48"/>
    <mergeCell ref="B52:O52"/>
    <mergeCell ref="B57:O58"/>
    <mergeCell ref="M49:M51"/>
    <mergeCell ref="N49:N51"/>
    <mergeCell ref="O49:O51"/>
    <mergeCell ref="M53:M56"/>
    <mergeCell ref="N53:N56"/>
    <mergeCell ref="N42:N44"/>
    <mergeCell ref="O42:O44"/>
    <mergeCell ref="M34:M35"/>
    <mergeCell ref="N34:N35"/>
    <mergeCell ref="O34:O35"/>
    <mergeCell ref="M36:M40"/>
    <mergeCell ref="N36:N40"/>
    <mergeCell ref="O36:O40"/>
    <mergeCell ref="M24:M28"/>
    <mergeCell ref="N24:N28"/>
    <mergeCell ref="O24:O28"/>
    <mergeCell ref="B29:O29"/>
    <mergeCell ref="M30:M33"/>
    <mergeCell ref="N30:N33"/>
    <mergeCell ref="O30:O33"/>
    <mergeCell ref="B24:B28"/>
    <mergeCell ref="C24:C28"/>
    <mergeCell ref="B30:B33"/>
    <mergeCell ref="M17:M19"/>
    <mergeCell ref="N17:N19"/>
    <mergeCell ref="O17:O19"/>
    <mergeCell ref="M21:M23"/>
    <mergeCell ref="N21:N23"/>
    <mergeCell ref="O21:O23"/>
    <mergeCell ref="M11:M13"/>
    <mergeCell ref="N11:N13"/>
    <mergeCell ref="O11:O13"/>
    <mergeCell ref="M14:M16"/>
    <mergeCell ref="N14:N16"/>
    <mergeCell ref="O14:O16"/>
    <mergeCell ref="M4:M5"/>
    <mergeCell ref="N4:N5"/>
    <mergeCell ref="O4:O5"/>
    <mergeCell ref="B7:O7"/>
    <mergeCell ref="M8:M10"/>
    <mergeCell ref="N8:N10"/>
    <mergeCell ref="O8:O10"/>
    <mergeCell ref="G8:G10"/>
    <mergeCell ref="E4:G4"/>
    <mergeCell ref="H4:L4"/>
    <mergeCell ref="Q4:Q6"/>
    <mergeCell ref="Q7:Q9"/>
    <mergeCell ref="Q10:Q12"/>
    <mergeCell ref="Q13:Q15"/>
    <mergeCell ref="Q16:Q18"/>
    <mergeCell ref="Q19:Q24"/>
    <mergeCell ref="K17:K18"/>
    <mergeCell ref="L17:L18"/>
    <mergeCell ref="F24:F28"/>
    <mergeCell ref="G24:G28"/>
    <mergeCell ref="G21:G23"/>
    <mergeCell ref="C30:C33"/>
    <mergeCell ref="D30:D33"/>
    <mergeCell ref="E30:E33"/>
    <mergeCell ref="F30:F33"/>
    <mergeCell ref="G30:G33"/>
    <mergeCell ref="G14:G16"/>
    <mergeCell ref="F14:F16"/>
    <mergeCell ref="B21:B23"/>
    <mergeCell ref="C21:C23"/>
    <mergeCell ref="D21:D23"/>
    <mergeCell ref="E21:E23"/>
    <mergeCell ref="F21:F23"/>
    <mergeCell ref="B14:B16"/>
    <mergeCell ref="C14:C16"/>
    <mergeCell ref="D14:D16"/>
    <mergeCell ref="E14:E16"/>
    <mergeCell ref="H17:H18"/>
    <mergeCell ref="I17:I18"/>
    <mergeCell ref="J17:J18"/>
    <mergeCell ref="C17:C20"/>
    <mergeCell ref="B84:F84"/>
    <mergeCell ref="B73:B77"/>
    <mergeCell ref="C73:C77"/>
    <mergeCell ref="E24:E28"/>
    <mergeCell ref="B53:B56"/>
    <mergeCell ref="B8:B10"/>
    <mergeCell ref="C8:C10"/>
    <mergeCell ref="E8:E10"/>
    <mergeCell ref="D8:D10"/>
    <mergeCell ref="F8:F10"/>
    <mergeCell ref="B11:B13"/>
    <mergeCell ref="C11:C13"/>
    <mergeCell ref="G11:G13"/>
    <mergeCell ref="B1:L1"/>
    <mergeCell ref="B2:L2"/>
    <mergeCell ref="B3:L3"/>
    <mergeCell ref="B4:B5"/>
    <mergeCell ref="C4:C5"/>
    <mergeCell ref="D4:D5"/>
    <mergeCell ref="E11:E13"/>
    <mergeCell ref="D11:D13"/>
    <mergeCell ref="F11:F13"/>
    <mergeCell ref="D24:D28"/>
    <mergeCell ref="B68:B71"/>
    <mergeCell ref="C68:C71"/>
    <mergeCell ref="D68:D71"/>
    <mergeCell ref="E68:E71"/>
    <mergeCell ref="E64:E67"/>
    <mergeCell ref="C64:C67"/>
    <mergeCell ref="B36:B40"/>
    <mergeCell ref="C36:C40"/>
    <mergeCell ref="E45:E47"/>
    <mergeCell ref="M64:M67"/>
    <mergeCell ref="M73:M77"/>
    <mergeCell ref="D34:D35"/>
    <mergeCell ref="E34:E35"/>
    <mergeCell ref="F34:F35"/>
    <mergeCell ref="G34:G35"/>
    <mergeCell ref="D36:D40"/>
    <mergeCell ref="E36:E40"/>
    <mergeCell ref="F36:F40"/>
    <mergeCell ref="G36:G40"/>
    <mergeCell ref="B34:B35"/>
    <mergeCell ref="C34:C35"/>
    <mergeCell ref="C49:C51"/>
    <mergeCell ref="D49:D51"/>
    <mergeCell ref="E49:E51"/>
    <mergeCell ref="F49:F51"/>
    <mergeCell ref="G49:G51"/>
    <mergeCell ref="D45:D47"/>
    <mergeCell ref="G42:G44"/>
    <mergeCell ref="B42:B44"/>
    <mergeCell ref="C42:C44"/>
    <mergeCell ref="D42:D44"/>
    <mergeCell ref="E42:E44"/>
    <mergeCell ref="F42:F44"/>
    <mergeCell ref="B45:B47"/>
    <mergeCell ref="C45:C47"/>
    <mergeCell ref="F45:F47"/>
    <mergeCell ref="C53:C56"/>
    <mergeCell ref="D53:D56"/>
    <mergeCell ref="E53:E56"/>
    <mergeCell ref="F53:F56"/>
    <mergeCell ref="G53:G56"/>
    <mergeCell ref="O53:O56"/>
    <mergeCell ref="G45:G47"/>
    <mergeCell ref="F73:F77"/>
    <mergeCell ref="G73:G77"/>
    <mergeCell ref="P73:P74"/>
    <mergeCell ref="G59:G62"/>
    <mergeCell ref="G64:G67"/>
    <mergeCell ref="M45:M47"/>
    <mergeCell ref="N45:N47"/>
    <mergeCell ref="Q73:Q74"/>
    <mergeCell ref="B59:B62"/>
    <mergeCell ref="C59:C62"/>
    <mergeCell ref="D59:D62"/>
    <mergeCell ref="E59:E62"/>
    <mergeCell ref="F59:F62"/>
    <mergeCell ref="B64:B67"/>
    <mergeCell ref="D64:D67"/>
    <mergeCell ref="F68:F71"/>
    <mergeCell ref="G68:G71"/>
  </mergeCells>
  <printOptions/>
  <pageMargins left="0.984251968503937" right="0.15748031496062992" top="0.4724409448818898" bottom="0.2362204724409449" header="0.5118110236220472" footer="0.2362204724409449"/>
  <pageSetup fitToHeight="13" horizontalDpi="600" verticalDpi="600" orientation="landscape" paperSize="9" scale="40" r:id="rId1"/>
  <rowBreaks count="2" manualBreakCount="2">
    <brk id="28" min="1" max="14" man="1"/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2013-06-18T00:02:52Z</cp:lastPrinted>
  <dcterms:created xsi:type="dcterms:W3CDTF">2006-09-28T05:33:49Z</dcterms:created>
  <dcterms:modified xsi:type="dcterms:W3CDTF">2018-11-15T04:18:32Z</dcterms:modified>
  <cp:category/>
  <cp:version/>
  <cp:contentType/>
  <cp:contentStatus/>
</cp:coreProperties>
</file>