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3" sheetId="1" r:id="rId1"/>
  </sheets>
  <definedNames>
    <definedName name="_xlnm.Print_Titles" localSheetId="0">'Форма 3'!$4:$6</definedName>
    <definedName name="_xlnm.Print_Area" localSheetId="0">'Форма 3'!$A$1:$N$87</definedName>
  </definedNames>
  <calcPr fullCalcOnLoad="1"/>
</workbook>
</file>

<file path=xl/sharedStrings.xml><?xml version="1.0" encoding="utf-8"?>
<sst xmlns="http://schemas.openxmlformats.org/spreadsheetml/2006/main" count="193" uniqueCount="89">
  <si>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</si>
  <si>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</si>
  <si>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</si>
  <si>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>Показатели качества оказываемых муниципальных услуг (работ)</t>
  </si>
  <si>
    <t>утверждено</t>
  </si>
  <si>
    <t>исполнено</t>
  </si>
  <si>
    <t>выполнение *            (%)</t>
  </si>
  <si>
    <t>единица измерения</t>
  </si>
  <si>
    <t>фактическое значение показателя, на отчетную дату</t>
  </si>
  <si>
    <t>%</t>
  </si>
  <si>
    <t xml:space="preserve">наименование показателя, установленного в муниципальном задании  </t>
  </si>
  <si>
    <t xml:space="preserve">Объем оказываемой муниципальной услуги (работы), утвержденной в муниципальном задании    </t>
  </si>
  <si>
    <t>0 701</t>
  </si>
  <si>
    <t>0 702</t>
  </si>
  <si>
    <t>0 709</t>
  </si>
  <si>
    <t xml:space="preserve">            </t>
  </si>
  <si>
    <t xml:space="preserve"> Оптимальная укомплектованность  учреждения педагогическими кадрами на 100 %</t>
  </si>
  <si>
    <t xml:space="preserve">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</si>
  <si>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Выполнение натуральных норм питания в соответствии санитарно-эпидемиологическим требованиям</t>
  </si>
  <si>
    <t>Удовлетворенность родителей (законных представителей) качеством и доступностью услуги (% от числа опрошенных)</t>
  </si>
  <si>
    <t xml:space="preserve"> Количество воспитанников (человек)</t>
  </si>
  <si>
    <t>Присмотр и уход</t>
  </si>
  <si>
    <t>дни</t>
  </si>
  <si>
    <t xml:space="preserve"> Доля обучающихся успешно освоивших образовательные программы по итогам учебного года не менее 100 %</t>
  </si>
  <si>
    <t xml:space="preserve"> Охват учащихся в учреждении  питанием не менее 80%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</si>
  <si>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</si>
  <si>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</si>
  <si>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 xml:space="preserve">Реализация дополнительных общеобразовательных общеразвивающих программ </t>
  </si>
  <si>
    <t>Сохранность контингента обучающихся,  %</t>
  </si>
  <si>
    <t>Доля детей ставших победителями и призерами всероссийских и международных мероприятий (%)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</si>
  <si>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(%)</t>
  </si>
  <si>
    <t>УСЛУГА - Для  для муниципальных бюджетных образовательных учреждений дополнительного образования детей, Муниципального бюджетного общеобразовательного учреждения начальной общеобразовательной школы № 1 поселка Эльбан  Амурского муниципального района Хабаровского края структурного подразделения дополнительного образования  «Солнышко»</t>
  </si>
  <si>
    <t>УСЛУГА  - Для муниципального бюджетного учреждения хозяйственно-эксплуатационной службы системы образования Амурского муниципального района Хабаровского края</t>
  </si>
  <si>
    <t xml:space="preserve"> Удовлетворенность руководителей образовательных учреждений качеством предоставляемой услуги в части выполнения заявок и устранения аварийных ситуаций – 100%</t>
  </si>
  <si>
    <t>Удовлетворенность руководителей образовательных учреждений качеством предоставляемой услуги в части оказания помощи при проведении капитальных и текущих ремонтов – 100 %</t>
  </si>
  <si>
    <t>УО и образовательные учреждения, подведомственные управлению образования администрации Амурского муниципального района</t>
  </si>
  <si>
    <t>Реализация основных общеобразовательных программ дошкольного образования - от 1 года до 3 лет</t>
  </si>
  <si>
    <t>Реализация основных общеобразовательных программ дошкольного образования - от 1 года до 3 лет дети-инвалиды</t>
  </si>
  <si>
    <t>Реализация основных общеобразовательных программ дошкольного образования - дети с 3 до 8 лет</t>
  </si>
  <si>
    <t xml:space="preserve">УСЛУГИ  - Для муниципальных бюджетных дошкольных образовательных учреждений и группах при школе (далее - МБДОУ) </t>
  </si>
  <si>
    <t xml:space="preserve">Реализация основных общеобразовательных программ дошкольного образования - дети с 3 до 8 лет   дети-инвалиды </t>
  </si>
  <si>
    <t xml:space="preserve"> Качество подготовки воспитанников образовательного учреждения к обучению в школе </t>
  </si>
  <si>
    <t xml:space="preserve">Оптимальная укомплектованность  учреждения квалифицированными педагогическими кадрами </t>
  </si>
  <si>
    <t xml:space="preserve">Удовлетворенность родителей (законных представителей) качеством и доступностью услуги (% от числа опрошенных) </t>
  </si>
  <si>
    <t>Реализация основных общеобразовательных программ дошкольного образования - дети с 3 до 8 лет  Обучающиеся с ограниченными возможностями здоровья (ОВЗ)</t>
  </si>
  <si>
    <t>Оптимальная укомплектованность учреждения педагогическими кадрами (%)</t>
  </si>
  <si>
    <t xml:space="preserve">Посещаемость:в группах с 1,5 до 3 лет </t>
  </si>
  <si>
    <t xml:space="preserve"> Посещаемость:в группах с 3 до 8  лет </t>
  </si>
  <si>
    <t xml:space="preserve"> Показатель общей заболеваемости воспитанников образовательного учреждения  </t>
  </si>
  <si>
    <t xml:space="preserve"> Удовлетворенность родителей (законных представителей) качеством и доступностью услуги (% от числа опрошенных)</t>
  </si>
  <si>
    <t xml:space="preserve">УСЛУГИ - Для  муниципальных бюджетных общеобразовательных учреждений 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</si>
  <si>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-более 85 (%)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</si>
  <si>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</si>
  <si>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</si>
  <si>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очная</t>
  </si>
  <si>
    <t>Доля выпускников получивших документ государственного образца о соответствующем уровне образования  не менее 100%</t>
  </si>
  <si>
    <t>Реализация основных общеобразовательных программ основного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</si>
  <si>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заочная</t>
  </si>
  <si>
    <t>Реализация основных общеобразовательных программ среднего общего образования - проходящие обучение по состоянию здоровья на дому</t>
  </si>
  <si>
    <t>Реализация основных общеобразовательных программ среднего общего образования - очная</t>
  </si>
  <si>
    <t>Реализация основных общеобразовательных программ среднего общего образования - заочная</t>
  </si>
  <si>
    <t xml:space="preserve">УСЛУГА  - Для структурных подразделений: №1 - при МБОУ СОШ №2 г. Амурск; №2 - при ФКУ ИК-14 «Исправительной колонии № 14» </t>
  </si>
  <si>
    <t>Реализация дополнительных общеобразовательных общеразвивающих программ - дети-инвалиды, обучающиеся по состоянию здоровья по месту жительства</t>
  </si>
  <si>
    <t>Содержание (эксплуатация) имущества, находящегося в    государственной (муниципальной) собственности</t>
  </si>
  <si>
    <t>Эксплуатируемая площадь, всего, в том числе зданий прилегающей территории (тысяча квадратных метров)</t>
  </si>
  <si>
    <t>Количество заявок (штук)</t>
  </si>
  <si>
    <t>штук</t>
  </si>
  <si>
    <t>тыс.кв.м.</t>
  </si>
  <si>
    <r>
      <t>Бесперебойное тепло 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  </r>
    <r>
      <rPr>
        <sz val="10"/>
        <color indexed="8"/>
        <rFont val="Calibri"/>
        <family val="2"/>
      </rPr>
      <t xml:space="preserve"> (%)</t>
    </r>
  </si>
  <si>
    <t>выполнение  (%)</t>
  </si>
  <si>
    <t xml:space="preserve">значение показателя в муниципальном задании </t>
  </si>
  <si>
    <t>Реализация дополнительных предпрофессиональных  программ в области физической культуры и спорта</t>
  </si>
  <si>
    <t>Реализация общеразвивающих программ в области физической культуры и спорта</t>
  </si>
  <si>
    <t>0 703</t>
  </si>
  <si>
    <t>Доля обучающихся, принявших участие в спортивно – массовых мероприятиях )</t>
  </si>
  <si>
    <t>Оптимальная укомплектованность  учреждения педагогическими кадрами на 100 %</t>
  </si>
  <si>
    <t>Зеленкова Анна Александровна</t>
  </si>
  <si>
    <t>8 (42142) 99-8-02</t>
  </si>
  <si>
    <t>Стоимость 1 ребенка, тыс.руб.</t>
  </si>
  <si>
    <t xml:space="preserve">Выполнение муниципального задания </t>
  </si>
  <si>
    <t>по итогам 1 квартала 2018 года</t>
  </si>
  <si>
    <t>И.о.начальника управления образования</t>
  </si>
  <si>
    <t>Н.Е. Сиденкова</t>
  </si>
  <si>
    <t>финансовое обеспечение исполнено, тыс. руб.</t>
  </si>
  <si>
    <t xml:space="preserve">Физические лица </t>
  </si>
  <si>
    <t>Физические лица</t>
  </si>
  <si>
    <t xml:space="preserve">УСЛУГА - Для учебно-консультационного пункта структурного подразделения  СОШ № 2 г.Амурск </t>
  </si>
  <si>
    <t>финансовое обеспечение утверждено на 2018 г.,  тыс.руб.</t>
  </si>
  <si>
    <t xml:space="preserve">Управление образования администрации Амурского муниципального района  Хабаровского края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</si>
</sst>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E+00"/>
    <numFmt numFmtId="173" formatCode="0E+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00000"/>
    <numFmt numFmtId="185" formatCode="#,##0.0000000"/>
    <numFmt numFmtId="186" formatCode="#,##0.00000000"/>
    <numFmt numFmtId="187" formatCode="#,##0.0000"/>
    <numFmt numFmtId="188" formatCode="#,##0.000"/>
    <numFmt numFmtId="189" formatCode="0.0000000"/>
    <numFmt numFmtId="190" formatCode="0.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8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8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/>
    </xf>
    <xf numFmtId="9" fontId="4" fillId="0" borderId="13" xfId="57" applyFont="1" applyBorder="1" applyAlignment="1">
      <alignment horizontal="center"/>
    </xf>
    <xf numFmtId="9" fontId="4" fillId="0" borderId="14" xfId="57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9" fontId="4" fillId="0" borderId="16" xfId="57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center"/>
    </xf>
    <xf numFmtId="0" fontId="58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25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8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9" fontId="4" fillId="0" borderId="29" xfId="57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8" fillId="0" borderId="30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3" xfId="0" applyFont="1" applyFill="1" applyBorder="1" applyAlignment="1">
      <alignment/>
    </xf>
    <xf numFmtId="0" fontId="0" fillId="0" borderId="31" xfId="0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9" fontId="4" fillId="0" borderId="0" xfId="57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8" fillId="0" borderId="29" xfId="0" applyFont="1" applyBorder="1" applyAlignment="1">
      <alignment/>
    </xf>
    <xf numFmtId="0" fontId="58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0" fillId="0" borderId="28" xfId="0" applyBorder="1" applyAlignment="1">
      <alignment/>
    </xf>
    <xf numFmtId="0" fontId="7" fillId="0" borderId="33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58" fillId="0" borderId="34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9" fontId="4" fillId="0" borderId="35" xfId="57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top" wrapText="1"/>
    </xf>
    <xf numFmtId="178" fontId="4" fillId="0" borderId="0" xfId="57" applyNumberFormat="1" applyFont="1" applyBorder="1" applyAlignment="1">
      <alignment vertical="center" wrapText="1"/>
    </xf>
    <xf numFmtId="0" fontId="5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60" fillId="0" borderId="0" xfId="0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58" fillId="0" borderId="12" xfId="0" applyNumberFormat="1" applyFont="1" applyFill="1" applyBorder="1" applyAlignment="1">
      <alignment horizontal="center"/>
    </xf>
    <xf numFmtId="2" fontId="58" fillId="0" borderId="12" xfId="0" applyNumberFormat="1" applyFont="1" applyFill="1" applyBorder="1" applyAlignment="1">
      <alignment horizontal="center"/>
    </xf>
    <xf numFmtId="9" fontId="4" fillId="0" borderId="13" xfId="57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8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9" fontId="4" fillId="0" borderId="14" xfId="57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8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9" fontId="4" fillId="0" borderId="29" xfId="57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/>
    </xf>
    <xf numFmtId="9" fontId="4" fillId="0" borderId="16" xfId="57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left" wrapText="1"/>
    </xf>
    <xf numFmtId="0" fontId="60" fillId="0" borderId="3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9" fillId="0" borderId="2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178" fontId="4" fillId="0" borderId="14" xfId="57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5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77" fontId="17" fillId="0" borderId="12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7" fontId="17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77" fontId="17" fillId="0" borderId="11" xfId="0" applyNumberFormat="1" applyFont="1" applyBorder="1" applyAlignment="1">
      <alignment horizontal="center"/>
    </xf>
    <xf numFmtId="178" fontId="4" fillId="0" borderId="37" xfId="57" applyNumberFormat="1" applyFont="1" applyBorder="1" applyAlignment="1">
      <alignment horizontal="center" vertical="center"/>
    </xf>
    <xf numFmtId="178" fontId="4" fillId="0" borderId="16" xfId="57" applyNumberFormat="1" applyFont="1" applyBorder="1" applyAlignment="1">
      <alignment horizontal="center" vertical="center"/>
    </xf>
    <xf numFmtId="178" fontId="4" fillId="0" borderId="13" xfId="57" applyNumberFormat="1" applyFont="1" applyBorder="1" applyAlignment="1">
      <alignment horizontal="center" vertical="center"/>
    </xf>
    <xf numFmtId="178" fontId="4" fillId="0" borderId="29" xfId="57" applyNumberFormat="1" applyFont="1" applyBorder="1" applyAlignment="1">
      <alignment horizontal="center" vertical="center"/>
    </xf>
    <xf numFmtId="178" fontId="4" fillId="0" borderId="13" xfId="57" applyNumberFormat="1" applyFont="1" applyBorder="1" applyAlignment="1">
      <alignment horizontal="center"/>
    </xf>
    <xf numFmtId="178" fontId="4" fillId="0" borderId="14" xfId="57" applyNumberFormat="1" applyFont="1" applyBorder="1" applyAlignment="1">
      <alignment horizontal="center"/>
    </xf>
    <xf numFmtId="178" fontId="4" fillId="0" borderId="29" xfId="57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178" fontId="4" fillId="0" borderId="16" xfId="57" applyNumberFormat="1" applyFont="1" applyBorder="1" applyAlignment="1">
      <alignment horizontal="center"/>
    </xf>
    <xf numFmtId="0" fontId="58" fillId="0" borderId="30" xfId="0" applyFont="1" applyBorder="1" applyAlignment="1">
      <alignment vertical="center" wrapText="1"/>
    </xf>
    <xf numFmtId="2" fontId="18" fillId="0" borderId="31" xfId="0" applyNumberFormat="1" applyFont="1" applyBorder="1" applyAlignment="1">
      <alignment horizontal="left" vertical="center" wrapText="1"/>
    </xf>
    <xf numFmtId="2" fontId="18" fillId="0" borderId="32" xfId="0" applyNumberFormat="1" applyFont="1" applyBorder="1" applyAlignment="1">
      <alignment horizontal="left" vertical="center" wrapText="1"/>
    </xf>
    <xf numFmtId="2" fontId="18" fillId="0" borderId="30" xfId="0" applyNumberFormat="1" applyFont="1" applyBorder="1" applyAlignment="1">
      <alignment horizontal="center" vertical="center" wrapText="1"/>
    </xf>
    <xf numFmtId="0" fontId="58" fillId="0" borderId="30" xfId="0" applyFont="1" applyBorder="1" applyAlignment="1">
      <alignment vertical="top" wrapText="1"/>
    </xf>
    <xf numFmtId="0" fontId="58" fillId="0" borderId="31" xfId="0" applyFont="1" applyBorder="1" applyAlignment="1">
      <alignment vertical="top" wrapText="1"/>
    </xf>
    <xf numFmtId="0" fontId="58" fillId="0" borderId="36" xfId="0" applyFont="1" applyBorder="1" applyAlignment="1">
      <alignment vertical="top" wrapText="1"/>
    </xf>
    <xf numFmtId="0" fontId="58" fillId="0" borderId="32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left" wrapText="1"/>
    </xf>
    <xf numFmtId="0" fontId="58" fillId="0" borderId="31" xfId="0" applyFont="1" applyBorder="1" applyAlignment="1">
      <alignment horizontal="left" wrapText="1"/>
    </xf>
    <xf numFmtId="0" fontId="58" fillId="0" borderId="36" xfId="0" applyFont="1" applyBorder="1" applyAlignment="1">
      <alignment horizontal="left" wrapText="1"/>
    </xf>
    <xf numFmtId="0" fontId="18" fillId="0" borderId="12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5" xfId="0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0" fontId="18" fillId="0" borderId="26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vertical="center" wrapText="1"/>
    </xf>
    <xf numFmtId="0" fontId="62" fillId="0" borderId="26" xfId="0" applyFont="1" applyFill="1" applyBorder="1" applyAlignment="1">
      <alignment horizontal="left" wrapText="1"/>
    </xf>
    <xf numFmtId="0" fontId="18" fillId="0" borderId="26" xfId="0" applyFont="1" applyFill="1" applyBorder="1" applyAlignment="1">
      <alignment wrapText="1"/>
    </xf>
    <xf numFmtId="0" fontId="18" fillId="0" borderId="28" xfId="0" applyFont="1" applyFill="1" applyBorder="1" applyAlignment="1">
      <alignment wrapText="1"/>
    </xf>
    <xf numFmtId="0" fontId="18" fillId="0" borderId="25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wrapText="1"/>
    </xf>
    <xf numFmtId="0" fontId="58" fillId="0" borderId="31" xfId="0" applyFont="1" applyFill="1" applyBorder="1" applyAlignment="1">
      <alignment horizontal="left" wrapText="1"/>
    </xf>
    <xf numFmtId="0" fontId="18" fillId="0" borderId="36" xfId="0" applyFont="1" applyFill="1" applyBorder="1" applyAlignment="1">
      <alignment horizontal="left" wrapText="1"/>
    </xf>
    <xf numFmtId="4" fontId="58" fillId="0" borderId="39" xfId="0" applyNumberFormat="1" applyFont="1" applyFill="1" applyBorder="1" applyAlignment="1">
      <alignment horizontal="center" vertical="center" wrapText="1"/>
    </xf>
    <xf numFmtId="4" fontId="58" fillId="0" borderId="40" xfId="0" applyNumberFormat="1" applyFont="1" applyFill="1" applyBorder="1" applyAlignment="1">
      <alignment horizontal="center" vertical="center" wrapText="1"/>
    </xf>
    <xf numFmtId="4" fontId="58" fillId="0" borderId="18" xfId="0" applyNumberFormat="1" applyFont="1" applyFill="1" applyBorder="1" applyAlignment="1">
      <alignment horizontal="center" vertical="center" wrapText="1"/>
    </xf>
    <xf numFmtId="2" fontId="58" fillId="33" borderId="41" xfId="0" applyNumberFormat="1" applyFont="1" applyFill="1" applyBorder="1" applyAlignment="1">
      <alignment horizontal="center" vertical="center" wrapText="1"/>
    </xf>
    <xf numFmtId="2" fontId="58" fillId="33" borderId="42" xfId="0" applyNumberFormat="1" applyFont="1" applyFill="1" applyBorder="1" applyAlignment="1">
      <alignment horizontal="center" vertical="center" wrapText="1"/>
    </xf>
    <xf numFmtId="2" fontId="58" fillId="33" borderId="21" xfId="0" applyNumberFormat="1" applyFont="1" applyFill="1" applyBorder="1" applyAlignment="1">
      <alignment horizontal="center" vertical="center" wrapText="1"/>
    </xf>
    <xf numFmtId="4" fontId="58" fillId="0" borderId="39" xfId="0" applyNumberFormat="1" applyFont="1" applyBorder="1" applyAlignment="1">
      <alignment horizontal="center" vertical="center"/>
    </xf>
    <xf numFmtId="4" fontId="58" fillId="0" borderId="40" xfId="0" applyNumberFormat="1" applyFont="1" applyBorder="1" applyAlignment="1">
      <alignment horizontal="center" vertical="center"/>
    </xf>
    <xf numFmtId="2" fontId="58" fillId="0" borderId="39" xfId="0" applyNumberFormat="1" applyFont="1" applyBorder="1" applyAlignment="1">
      <alignment horizontal="center" vertical="center"/>
    </xf>
    <xf numFmtId="2" fontId="58" fillId="0" borderId="40" xfId="0" applyNumberFormat="1" applyFont="1" applyBorder="1" applyAlignment="1">
      <alignment horizontal="center" vertical="center"/>
    </xf>
    <xf numFmtId="2" fontId="58" fillId="0" borderId="18" xfId="0" applyNumberFormat="1" applyFont="1" applyBorder="1" applyAlignment="1">
      <alignment horizontal="center" vertical="center"/>
    </xf>
    <xf numFmtId="183" fontId="58" fillId="0" borderId="43" xfId="0" applyNumberFormat="1" applyFont="1" applyBorder="1" applyAlignment="1">
      <alignment horizontal="center" vertical="center"/>
    </xf>
    <xf numFmtId="183" fontId="58" fillId="0" borderId="44" xfId="0" applyNumberFormat="1" applyFont="1" applyBorder="1" applyAlignment="1">
      <alignment horizontal="center" vertical="center"/>
    </xf>
    <xf numFmtId="183" fontId="58" fillId="0" borderId="17" xfId="0" applyNumberFormat="1" applyFont="1" applyBorder="1" applyAlignment="1">
      <alignment horizontal="center" vertical="center"/>
    </xf>
    <xf numFmtId="4" fontId="58" fillId="0" borderId="18" xfId="0" applyNumberFormat="1" applyFont="1" applyBorder="1" applyAlignment="1">
      <alignment horizontal="center" vertical="center"/>
    </xf>
    <xf numFmtId="178" fontId="11" fillId="11" borderId="44" xfId="57" applyNumberFormat="1" applyFont="1" applyFill="1" applyBorder="1" applyAlignment="1">
      <alignment horizontal="center" vertical="center" wrapText="1"/>
    </xf>
    <xf numFmtId="178" fontId="11" fillId="11" borderId="0" xfId="57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183" fontId="58" fillId="0" borderId="39" xfId="0" applyNumberFormat="1" applyFont="1" applyBorder="1" applyAlignment="1">
      <alignment horizontal="center" vertical="center"/>
    </xf>
    <xf numFmtId="183" fontId="58" fillId="0" borderId="18" xfId="0" applyNumberFormat="1" applyFont="1" applyBorder="1" applyAlignment="1">
      <alignment horizontal="center" vertical="center"/>
    </xf>
    <xf numFmtId="0" fontId="63" fillId="10" borderId="22" xfId="0" applyFont="1" applyFill="1" applyBorder="1" applyAlignment="1">
      <alignment horizontal="center" vertical="center"/>
    </xf>
    <xf numFmtId="0" fontId="63" fillId="10" borderId="23" xfId="0" applyFont="1" applyFill="1" applyBorder="1" applyAlignment="1">
      <alignment horizontal="center" vertical="center"/>
    </xf>
    <xf numFmtId="0" fontId="63" fillId="10" borderId="47" xfId="0" applyFont="1" applyFill="1" applyBorder="1" applyAlignment="1">
      <alignment horizontal="center" vertical="center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23" xfId="0" applyFont="1" applyFill="1" applyBorder="1" applyAlignment="1">
      <alignment horizontal="center" vertical="center" wrapText="1"/>
    </xf>
    <xf numFmtId="0" fontId="11" fillId="16" borderId="47" xfId="0" applyFont="1" applyFill="1" applyBorder="1" applyAlignment="1">
      <alignment horizontal="center" vertical="center" wrapText="1"/>
    </xf>
    <xf numFmtId="0" fontId="63" fillId="13" borderId="43" xfId="0" applyFont="1" applyFill="1" applyBorder="1" applyAlignment="1">
      <alignment horizontal="center" vertical="center" wrapText="1"/>
    </xf>
    <xf numFmtId="0" fontId="63" fillId="13" borderId="48" xfId="0" applyFont="1" applyFill="1" applyBorder="1" applyAlignment="1">
      <alignment horizontal="center" vertical="center" wrapText="1"/>
    </xf>
    <xf numFmtId="0" fontId="63" fillId="13" borderId="41" xfId="0" applyFont="1" applyFill="1" applyBorder="1" applyAlignment="1">
      <alignment horizontal="center" vertical="center" wrapText="1"/>
    </xf>
    <xf numFmtId="0" fontId="63" fillId="13" borderId="17" xfId="0" applyFont="1" applyFill="1" applyBorder="1" applyAlignment="1">
      <alignment horizontal="center" vertical="center" wrapText="1"/>
    </xf>
    <xf numFmtId="0" fontId="63" fillId="13" borderId="19" xfId="0" applyFont="1" applyFill="1" applyBorder="1" applyAlignment="1">
      <alignment horizontal="center" vertical="center" wrapText="1"/>
    </xf>
    <xf numFmtId="0" fontId="63" fillId="13" borderId="21" xfId="0" applyFont="1" applyFill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174" fontId="58" fillId="0" borderId="43" xfId="0" applyNumberFormat="1" applyFont="1" applyBorder="1" applyAlignment="1">
      <alignment horizontal="center" vertical="center"/>
    </xf>
    <xf numFmtId="174" fontId="58" fillId="0" borderId="44" xfId="0" applyNumberFormat="1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183" fontId="58" fillId="0" borderId="43" xfId="0" applyNumberFormat="1" applyFont="1" applyFill="1" applyBorder="1" applyAlignment="1">
      <alignment horizontal="center" vertical="center"/>
    </xf>
    <xf numFmtId="183" fontId="58" fillId="0" borderId="44" xfId="0" applyNumberFormat="1" applyFont="1" applyFill="1" applyBorder="1" applyAlignment="1">
      <alignment horizontal="center" vertical="center"/>
    </xf>
    <xf numFmtId="183" fontId="58" fillId="0" borderId="17" xfId="0" applyNumberFormat="1" applyFont="1" applyFill="1" applyBorder="1" applyAlignment="1">
      <alignment horizontal="center" vertical="center"/>
    </xf>
    <xf numFmtId="4" fontId="58" fillId="0" borderId="39" xfId="0" applyNumberFormat="1" applyFont="1" applyFill="1" applyBorder="1" applyAlignment="1">
      <alignment horizontal="center" vertical="center"/>
    </xf>
    <xf numFmtId="4" fontId="58" fillId="0" borderId="40" xfId="0" applyNumberFormat="1" applyFont="1" applyFill="1" applyBorder="1" applyAlignment="1">
      <alignment horizontal="center" vertical="center"/>
    </xf>
    <xf numFmtId="4" fontId="58" fillId="0" borderId="18" xfId="0" applyNumberFormat="1" applyFont="1" applyFill="1" applyBorder="1" applyAlignment="1">
      <alignment horizontal="center" vertical="center"/>
    </xf>
    <xf numFmtId="0" fontId="65" fillId="14" borderId="22" xfId="0" applyFont="1" applyFill="1" applyBorder="1" applyAlignment="1">
      <alignment horizontal="center" vertical="center"/>
    </xf>
    <xf numFmtId="0" fontId="65" fillId="14" borderId="23" xfId="0" applyFont="1" applyFill="1" applyBorder="1" applyAlignment="1">
      <alignment horizontal="center" vertical="center"/>
    </xf>
    <xf numFmtId="0" fontId="65" fillId="14" borderId="47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65" fillId="14" borderId="54" xfId="0" applyFont="1" applyFill="1" applyBorder="1" applyAlignment="1">
      <alignment horizontal="center" vertical="center"/>
    </xf>
    <xf numFmtId="0" fontId="65" fillId="14" borderId="48" xfId="0" applyFont="1" applyFill="1" applyBorder="1" applyAlignment="1">
      <alignment horizontal="center" vertical="center"/>
    </xf>
    <xf numFmtId="9" fontId="4" fillId="0" borderId="54" xfId="57" applyNumberFormat="1" applyFont="1" applyBorder="1" applyAlignment="1">
      <alignment horizontal="center" vertical="center" wrapText="1"/>
    </xf>
    <xf numFmtId="9" fontId="4" fillId="0" borderId="55" xfId="57" applyNumberFormat="1" applyFont="1" applyBorder="1" applyAlignment="1">
      <alignment horizontal="center" vertical="center" wrapText="1"/>
    </xf>
    <xf numFmtId="9" fontId="4" fillId="0" borderId="56" xfId="57" applyNumberFormat="1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4" fillId="0" borderId="51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177" fontId="4" fillId="0" borderId="24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8" fontId="4" fillId="0" borderId="37" xfId="57" applyNumberFormat="1" applyFont="1" applyBorder="1" applyAlignment="1">
      <alignment horizontal="center" vertical="center"/>
    </xf>
    <xf numFmtId="178" fontId="4" fillId="0" borderId="14" xfId="57" applyNumberFormat="1" applyFont="1" applyBorder="1" applyAlignment="1">
      <alignment horizontal="center" vertical="center"/>
    </xf>
    <xf numFmtId="178" fontId="4" fillId="0" borderId="63" xfId="57" applyNumberFormat="1" applyFont="1" applyBorder="1" applyAlignment="1">
      <alignment horizontal="center" vertical="center" wrapText="1"/>
    </xf>
    <xf numFmtId="178" fontId="4" fillId="0" borderId="35" xfId="57" applyNumberFormat="1" applyFont="1" applyBorder="1" applyAlignment="1">
      <alignment horizontal="center" vertical="center" wrapText="1"/>
    </xf>
    <xf numFmtId="178" fontId="4" fillId="0" borderId="64" xfId="57" applyNumberFormat="1" applyFont="1" applyBorder="1" applyAlignment="1">
      <alignment horizontal="center" vertical="center" wrapText="1"/>
    </xf>
    <xf numFmtId="9" fontId="4" fillId="0" borderId="65" xfId="57" applyNumberFormat="1" applyFont="1" applyBorder="1" applyAlignment="1">
      <alignment horizontal="center" vertical="center" wrapText="1"/>
    </xf>
    <xf numFmtId="9" fontId="4" fillId="0" borderId="66" xfId="57" applyNumberFormat="1" applyFont="1" applyBorder="1" applyAlignment="1">
      <alignment horizontal="center" vertical="center" wrapText="1"/>
    </xf>
    <xf numFmtId="9" fontId="4" fillId="0" borderId="67" xfId="57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8" fontId="4" fillId="0" borderId="12" xfId="57" applyNumberFormat="1" applyFont="1" applyFill="1" applyBorder="1" applyAlignment="1">
      <alignment horizontal="center" vertical="center" wrapText="1"/>
    </xf>
    <xf numFmtId="178" fontId="4" fillId="0" borderId="10" xfId="57" applyNumberFormat="1" applyFont="1" applyFill="1" applyBorder="1" applyAlignment="1">
      <alignment horizontal="center" vertical="center" wrapText="1"/>
    </xf>
    <xf numFmtId="178" fontId="4" fillId="0" borderId="15" xfId="57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8" fontId="4" fillId="0" borderId="29" xfId="57" applyNumberFormat="1" applyFont="1" applyBorder="1" applyAlignment="1">
      <alignment horizontal="center" vertical="center"/>
    </xf>
    <xf numFmtId="9" fontId="4" fillId="0" borderId="63" xfId="57" applyNumberFormat="1" applyFont="1" applyBorder="1" applyAlignment="1">
      <alignment horizontal="center" vertical="center" wrapText="1"/>
    </xf>
    <xf numFmtId="9" fontId="4" fillId="0" borderId="35" xfId="57" applyNumberFormat="1" applyFont="1" applyBorder="1" applyAlignment="1">
      <alignment horizontal="center" vertical="center" wrapText="1"/>
    </xf>
    <xf numFmtId="9" fontId="4" fillId="0" borderId="64" xfId="57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71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2" fontId="18" fillId="0" borderId="31" xfId="0" applyNumberFormat="1" applyFont="1" applyBorder="1" applyAlignment="1">
      <alignment horizontal="center" vertical="center" wrapText="1"/>
    </xf>
    <xf numFmtId="2" fontId="18" fillId="0" borderId="32" xfId="0" applyNumberFormat="1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4" fillId="0" borderId="52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178" fontId="4" fillId="0" borderId="51" xfId="57" applyNumberFormat="1" applyFont="1" applyFill="1" applyBorder="1" applyAlignment="1">
      <alignment horizontal="center" vertical="center" wrapText="1"/>
    </xf>
    <xf numFmtId="178" fontId="4" fillId="0" borderId="52" xfId="57" applyNumberFormat="1" applyFont="1" applyFill="1" applyBorder="1" applyAlignment="1">
      <alignment horizontal="center" vertical="center" wrapText="1"/>
    </xf>
    <xf numFmtId="178" fontId="4" fillId="0" borderId="53" xfId="57" applyNumberFormat="1" applyFont="1" applyFill="1" applyBorder="1" applyAlignment="1">
      <alignment horizontal="center" vertical="center" wrapText="1"/>
    </xf>
    <xf numFmtId="4" fontId="58" fillId="33" borderId="43" xfId="0" applyNumberFormat="1" applyFont="1" applyFill="1" applyBorder="1" applyAlignment="1">
      <alignment horizontal="center" vertical="center" wrapText="1"/>
    </xf>
    <xf numFmtId="4" fontId="58" fillId="33" borderId="44" xfId="0" applyNumberFormat="1" applyFont="1" applyFill="1" applyBorder="1" applyAlignment="1">
      <alignment horizontal="center" vertical="center" wrapText="1"/>
    </xf>
    <xf numFmtId="4" fontId="58" fillId="33" borderId="17" xfId="0" applyNumberFormat="1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63" fillId="0" borderId="45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9" fontId="59" fillId="0" borderId="63" xfId="0" applyNumberFormat="1" applyFont="1" applyFill="1" applyBorder="1" applyAlignment="1">
      <alignment horizontal="center" vertical="center"/>
    </xf>
    <xf numFmtId="9" fontId="59" fillId="0" borderId="35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8" fontId="4" fillId="0" borderId="13" xfId="57" applyNumberFormat="1" applyFont="1" applyBorder="1" applyAlignment="1">
      <alignment horizontal="center" vertical="center" wrapText="1"/>
    </xf>
    <xf numFmtId="178" fontId="4" fillId="0" borderId="14" xfId="57" applyNumberFormat="1" applyFont="1" applyBorder="1" applyAlignment="1">
      <alignment horizontal="center" vertical="center" wrapText="1"/>
    </xf>
    <xf numFmtId="178" fontId="4" fillId="0" borderId="29" xfId="57" applyNumberFormat="1" applyFont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9" fontId="4" fillId="0" borderId="76" xfId="57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9" fontId="4" fillId="0" borderId="63" xfId="57" applyFont="1" applyBorder="1" applyAlignment="1">
      <alignment horizontal="center" vertical="center" wrapText="1"/>
    </xf>
    <xf numFmtId="9" fontId="4" fillId="0" borderId="35" xfId="57" applyFont="1" applyBorder="1" applyAlignment="1">
      <alignment horizontal="center" vertical="center" wrapText="1"/>
    </xf>
    <xf numFmtId="10" fontId="4" fillId="0" borderId="13" xfId="57" applyNumberFormat="1" applyFont="1" applyBorder="1" applyAlignment="1">
      <alignment horizontal="center" vertical="center" wrapText="1"/>
    </xf>
    <xf numFmtId="10" fontId="4" fillId="0" borderId="14" xfId="57" applyNumberFormat="1" applyFont="1" applyBorder="1" applyAlignment="1">
      <alignment horizontal="center" vertical="center" wrapText="1"/>
    </xf>
    <xf numFmtId="10" fontId="4" fillId="0" borderId="16" xfId="57" applyNumberFormat="1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4" fillId="0" borderId="77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15" fillId="0" borderId="13" xfId="0" applyNumberFormat="1" applyFont="1" applyBorder="1" applyAlignment="1">
      <alignment horizontal="center" vertical="center"/>
    </xf>
    <xf numFmtId="9" fontId="15" fillId="0" borderId="14" xfId="0" applyNumberFormat="1" applyFont="1" applyBorder="1" applyAlignment="1">
      <alignment horizontal="center" vertical="center"/>
    </xf>
    <xf numFmtId="9" fontId="15" fillId="0" borderId="29" xfId="0" applyNumberFormat="1" applyFont="1" applyBorder="1" applyAlignment="1">
      <alignment horizontal="center" vertical="center"/>
    </xf>
    <xf numFmtId="178" fontId="4" fillId="0" borderId="54" xfId="57" applyNumberFormat="1" applyFont="1" applyFill="1" applyBorder="1" applyAlignment="1">
      <alignment horizontal="center" vertical="center" wrapText="1"/>
    </xf>
    <xf numFmtId="178" fontId="4" fillId="0" borderId="55" xfId="57" applyNumberFormat="1" applyFont="1" applyFill="1" applyBorder="1" applyAlignment="1">
      <alignment horizontal="center" vertical="center" wrapText="1"/>
    </xf>
    <xf numFmtId="178" fontId="4" fillId="0" borderId="56" xfId="57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top" wrapText="1"/>
    </xf>
    <xf numFmtId="178" fontId="4" fillId="0" borderId="13" xfId="57" applyNumberFormat="1" applyFont="1" applyFill="1" applyBorder="1" applyAlignment="1">
      <alignment horizontal="center" vertical="center" wrapText="1"/>
    </xf>
    <xf numFmtId="178" fontId="4" fillId="0" borderId="14" xfId="57" applyNumberFormat="1" applyFont="1" applyFill="1" applyBorder="1" applyAlignment="1">
      <alignment horizontal="center" vertical="center" wrapText="1"/>
    </xf>
    <xf numFmtId="178" fontId="4" fillId="0" borderId="29" xfId="57" applyNumberFormat="1" applyFont="1" applyFill="1" applyBorder="1" applyAlignment="1">
      <alignment horizontal="center" vertical="center" wrapText="1"/>
    </xf>
    <xf numFmtId="9" fontId="58" fillId="0" borderId="13" xfId="0" applyNumberFormat="1" applyFont="1" applyFill="1" applyBorder="1" applyAlignment="1">
      <alignment horizontal="center" vertical="center" wrapText="1"/>
    </xf>
    <xf numFmtId="9" fontId="58" fillId="0" borderId="29" xfId="0" applyNumberFormat="1" applyFont="1" applyFill="1" applyBorder="1" applyAlignment="1">
      <alignment horizontal="center" vertical="center" wrapText="1"/>
    </xf>
    <xf numFmtId="0" fontId="63" fillId="0" borderId="72" xfId="0" applyFont="1" applyFill="1" applyBorder="1" applyAlignment="1">
      <alignment horizontal="center" vertical="center" wrapText="1"/>
    </xf>
    <xf numFmtId="0" fontId="63" fillId="0" borderId="73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view="pageBreakPreview" zoomScale="70" zoomScaleNormal="80" zoomScaleSheetLayoutView="70" workbookViewId="0" topLeftCell="A66">
      <selection activeCell="J73" sqref="J73"/>
    </sheetView>
  </sheetViews>
  <sheetFormatPr defaultColWidth="9.140625" defaultRowHeight="15"/>
  <cols>
    <col min="1" max="1" width="43.8515625" style="0" customWidth="1"/>
    <col min="2" max="2" width="11.421875" style="0" customWidth="1"/>
    <col min="3" max="3" width="15.7109375" style="0" customWidth="1"/>
    <col min="4" max="4" width="11.57421875" style="0" customWidth="1"/>
    <col min="5" max="5" width="13.140625" style="0" customWidth="1"/>
    <col min="6" max="6" width="11.7109375" style="3" customWidth="1"/>
    <col min="7" max="7" width="70.00390625" style="0" customWidth="1"/>
    <col min="8" max="8" width="18.140625" style="4" customWidth="1"/>
    <col min="9" max="9" width="14.7109375" style="0" customWidth="1"/>
    <col min="10" max="10" width="14.57421875" style="0" customWidth="1"/>
    <col min="11" max="11" width="14.8515625" style="3" customWidth="1"/>
    <col min="12" max="12" width="21.421875" style="0" customWidth="1"/>
    <col min="13" max="13" width="17.8515625" style="0" hidden="1" customWidth="1"/>
    <col min="14" max="14" width="17.28125" style="0" customWidth="1"/>
    <col min="15" max="15" width="10.57421875" style="0" bestFit="1" customWidth="1"/>
    <col min="17" max="17" width="25.57421875" style="0" customWidth="1"/>
  </cols>
  <sheetData>
    <row r="1" spans="1:11" ht="27" customHeight="1">
      <c r="A1" s="336" t="s">
        <v>79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20.25" customHeight="1">
      <c r="A2" s="336" t="s">
        <v>80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24.75" customHeight="1" thickBot="1">
      <c r="A3" s="338" t="s">
        <v>88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7" ht="135" customHeight="1" thickBot="1">
      <c r="A4" s="339" t="s">
        <v>0</v>
      </c>
      <c r="B4" s="308" t="s">
        <v>1</v>
      </c>
      <c r="C4" s="342" t="s">
        <v>2</v>
      </c>
      <c r="D4" s="269" t="s">
        <v>11</v>
      </c>
      <c r="E4" s="270"/>
      <c r="F4" s="271"/>
      <c r="G4" s="272" t="s">
        <v>3</v>
      </c>
      <c r="H4" s="273"/>
      <c r="I4" s="273"/>
      <c r="J4" s="273"/>
      <c r="K4" s="274"/>
      <c r="L4" s="276" t="s">
        <v>87</v>
      </c>
      <c r="M4" s="276" t="s">
        <v>83</v>
      </c>
      <c r="N4" s="278" t="s">
        <v>78</v>
      </c>
      <c r="P4" s="275"/>
      <c r="Q4" s="90"/>
    </row>
    <row r="5" spans="1:17" ht="99" customHeight="1" thickBot="1">
      <c r="A5" s="340"/>
      <c r="B5" s="341"/>
      <c r="C5" s="343"/>
      <c r="D5" s="34" t="s">
        <v>4</v>
      </c>
      <c r="E5" s="35" t="s">
        <v>5</v>
      </c>
      <c r="F5" s="36" t="s">
        <v>6</v>
      </c>
      <c r="G5" s="37" t="s">
        <v>10</v>
      </c>
      <c r="H5" s="38" t="s">
        <v>7</v>
      </c>
      <c r="I5" s="38" t="s">
        <v>70</v>
      </c>
      <c r="J5" s="39" t="s">
        <v>8</v>
      </c>
      <c r="K5" s="37" t="s">
        <v>69</v>
      </c>
      <c r="L5" s="277"/>
      <c r="M5" s="277"/>
      <c r="N5" s="279"/>
      <c r="P5" s="275"/>
      <c r="Q5" s="90"/>
    </row>
    <row r="6" spans="1:17" ht="18" customHeight="1" thickBot="1">
      <c r="A6" s="28">
        <v>1</v>
      </c>
      <c r="B6" s="29">
        <v>2</v>
      </c>
      <c r="C6" s="30">
        <v>3</v>
      </c>
      <c r="D6" s="28">
        <v>4</v>
      </c>
      <c r="E6" s="31">
        <v>5</v>
      </c>
      <c r="F6" s="32">
        <v>6</v>
      </c>
      <c r="G6" s="30">
        <v>10</v>
      </c>
      <c r="H6" s="31">
        <v>11</v>
      </c>
      <c r="I6" s="30">
        <v>12</v>
      </c>
      <c r="J6" s="31">
        <v>13</v>
      </c>
      <c r="K6" s="32">
        <v>14</v>
      </c>
      <c r="L6" s="127">
        <v>15</v>
      </c>
      <c r="M6" s="128">
        <v>16</v>
      </c>
      <c r="N6" s="128">
        <v>17</v>
      </c>
      <c r="P6" s="275"/>
      <c r="Q6" s="90"/>
    </row>
    <row r="7" spans="1:17" ht="28.5" customHeight="1" thickBot="1">
      <c r="A7" s="264" t="s">
        <v>39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P7" s="275"/>
      <c r="Q7" s="90"/>
    </row>
    <row r="8" spans="1:17" ht="45" customHeight="1">
      <c r="A8" s="329" t="s">
        <v>36</v>
      </c>
      <c r="B8" s="321" t="s">
        <v>12</v>
      </c>
      <c r="C8" s="218" t="s">
        <v>20</v>
      </c>
      <c r="D8" s="221">
        <v>733</v>
      </c>
      <c r="E8" s="221">
        <v>719</v>
      </c>
      <c r="F8" s="266">
        <f>E8/D8*100%</f>
        <v>0.9809004092769441</v>
      </c>
      <c r="G8" s="172" t="s">
        <v>41</v>
      </c>
      <c r="H8" s="33" t="s">
        <v>9</v>
      </c>
      <c r="I8" s="41">
        <v>70</v>
      </c>
      <c r="J8" s="138">
        <v>81</v>
      </c>
      <c r="K8" s="163">
        <f>J8/I8</f>
        <v>1.1571428571428573</v>
      </c>
      <c r="L8" s="212">
        <v>40492.8337</v>
      </c>
      <c r="M8" s="207"/>
      <c r="N8" s="207">
        <f>L8/E8</f>
        <v>56.318266620305984</v>
      </c>
      <c r="P8" s="275"/>
      <c r="Q8" s="90"/>
    </row>
    <row r="9" spans="1:17" ht="41.25" customHeight="1">
      <c r="A9" s="330"/>
      <c r="B9" s="322"/>
      <c r="C9" s="219"/>
      <c r="D9" s="222"/>
      <c r="E9" s="222"/>
      <c r="F9" s="267"/>
      <c r="G9" s="173" t="s">
        <v>16</v>
      </c>
      <c r="H9" s="8" t="s">
        <v>9</v>
      </c>
      <c r="I9" s="42">
        <v>100</v>
      </c>
      <c r="J9" s="139">
        <v>99</v>
      </c>
      <c r="K9" s="134">
        <f>J9/I9</f>
        <v>0.99</v>
      </c>
      <c r="L9" s="213"/>
      <c r="M9" s="208"/>
      <c r="N9" s="208"/>
      <c r="P9" s="275"/>
      <c r="Q9" s="90"/>
    </row>
    <row r="10" spans="1:17" ht="77.25" customHeight="1" thickBot="1">
      <c r="A10" s="331"/>
      <c r="B10" s="323"/>
      <c r="C10" s="220"/>
      <c r="D10" s="223"/>
      <c r="E10" s="223"/>
      <c r="F10" s="268"/>
      <c r="G10" s="174" t="s">
        <v>17</v>
      </c>
      <c r="H10" s="19" t="s">
        <v>9</v>
      </c>
      <c r="I10" s="40">
        <v>85</v>
      </c>
      <c r="J10" s="140">
        <v>91.3</v>
      </c>
      <c r="K10" s="164">
        <f>J10/I10</f>
        <v>1.0741176470588234</v>
      </c>
      <c r="L10" s="214"/>
      <c r="M10" s="215"/>
      <c r="N10" s="215"/>
      <c r="P10" s="275"/>
      <c r="Q10" s="90"/>
    </row>
    <row r="11" spans="1:17" ht="59.25" customHeight="1">
      <c r="A11" s="255" t="s">
        <v>37</v>
      </c>
      <c r="B11" s="321" t="s">
        <v>12</v>
      </c>
      <c r="C11" s="218" t="s">
        <v>20</v>
      </c>
      <c r="D11" s="221">
        <v>3</v>
      </c>
      <c r="E11" s="221">
        <v>3</v>
      </c>
      <c r="F11" s="266">
        <f>E11/D11*100%</f>
        <v>1</v>
      </c>
      <c r="G11" s="175" t="s">
        <v>16</v>
      </c>
      <c r="H11" s="33" t="s">
        <v>9</v>
      </c>
      <c r="I11" s="41">
        <v>100</v>
      </c>
      <c r="J11" s="138">
        <v>99</v>
      </c>
      <c r="K11" s="163">
        <f>J11/I11</f>
        <v>0.99</v>
      </c>
      <c r="L11" s="212">
        <v>167.37283</v>
      </c>
      <c r="M11" s="207"/>
      <c r="N11" s="207">
        <f>L11/E11</f>
        <v>55.79094333333333</v>
      </c>
      <c r="P11" s="275"/>
      <c r="Q11" s="90"/>
    </row>
    <row r="12" spans="1:17" ht="36.75" customHeight="1">
      <c r="A12" s="256"/>
      <c r="B12" s="322"/>
      <c r="C12" s="219"/>
      <c r="D12" s="222"/>
      <c r="E12" s="222"/>
      <c r="F12" s="267"/>
      <c r="G12" s="346" t="s">
        <v>19</v>
      </c>
      <c r="H12" s="316" t="s">
        <v>9</v>
      </c>
      <c r="I12" s="319">
        <v>85</v>
      </c>
      <c r="J12" s="302">
        <v>91.3</v>
      </c>
      <c r="K12" s="283">
        <f>J12/I12</f>
        <v>1.0741176470588234</v>
      </c>
      <c r="L12" s="213"/>
      <c r="M12" s="208"/>
      <c r="N12" s="208"/>
      <c r="P12" s="275"/>
      <c r="Q12" s="90"/>
    </row>
    <row r="13" spans="1:17" ht="43.5" customHeight="1" thickBot="1">
      <c r="A13" s="257"/>
      <c r="B13" s="323"/>
      <c r="C13" s="220"/>
      <c r="D13" s="223"/>
      <c r="E13" s="223"/>
      <c r="F13" s="268"/>
      <c r="G13" s="347"/>
      <c r="H13" s="219"/>
      <c r="I13" s="320"/>
      <c r="J13" s="303"/>
      <c r="K13" s="304"/>
      <c r="L13" s="214"/>
      <c r="M13" s="215"/>
      <c r="N13" s="215"/>
      <c r="P13" s="275"/>
      <c r="Q13" s="90"/>
    </row>
    <row r="14" spans="1:17" ht="31.5" customHeight="1">
      <c r="A14" s="255" t="s">
        <v>38</v>
      </c>
      <c r="B14" s="321" t="s">
        <v>12</v>
      </c>
      <c r="C14" s="218" t="s">
        <v>20</v>
      </c>
      <c r="D14" s="221">
        <v>2140</v>
      </c>
      <c r="E14" s="221">
        <v>2104</v>
      </c>
      <c r="F14" s="266">
        <f>E14/D14*100%</f>
        <v>0.983177570093458</v>
      </c>
      <c r="G14" s="176" t="s">
        <v>41</v>
      </c>
      <c r="H14" s="33" t="s">
        <v>9</v>
      </c>
      <c r="I14" s="135">
        <v>70</v>
      </c>
      <c r="J14" s="138">
        <v>83</v>
      </c>
      <c r="K14" s="163">
        <f>J14/I14</f>
        <v>1.1857142857142857</v>
      </c>
      <c r="L14" s="212">
        <f>112054.44515+4889.40254</f>
        <v>116943.84769</v>
      </c>
      <c r="M14" s="207"/>
      <c r="N14" s="207">
        <f>L14/E14</f>
        <v>55.581676658745245</v>
      </c>
      <c r="P14" s="275"/>
      <c r="Q14" s="90"/>
    </row>
    <row r="15" spans="1:17" ht="42" customHeight="1">
      <c r="A15" s="256"/>
      <c r="B15" s="322"/>
      <c r="C15" s="219"/>
      <c r="D15" s="222"/>
      <c r="E15" s="222"/>
      <c r="F15" s="267"/>
      <c r="G15" s="177" t="s">
        <v>42</v>
      </c>
      <c r="H15" s="8" t="s">
        <v>9</v>
      </c>
      <c r="I15" s="136">
        <v>100</v>
      </c>
      <c r="J15" s="139">
        <v>98</v>
      </c>
      <c r="K15" s="134">
        <f>J15/I15</f>
        <v>0.98</v>
      </c>
      <c r="L15" s="213"/>
      <c r="M15" s="208"/>
      <c r="N15" s="208"/>
      <c r="P15" s="275"/>
      <c r="Q15" s="90"/>
    </row>
    <row r="16" spans="1:17" ht="61.5" customHeight="1" thickBot="1">
      <c r="A16" s="257"/>
      <c r="B16" s="323"/>
      <c r="C16" s="220"/>
      <c r="D16" s="223"/>
      <c r="E16" s="223"/>
      <c r="F16" s="268"/>
      <c r="G16" s="178" t="s">
        <v>43</v>
      </c>
      <c r="H16" s="27" t="s">
        <v>9</v>
      </c>
      <c r="I16" s="137">
        <v>85</v>
      </c>
      <c r="J16" s="141">
        <v>91</v>
      </c>
      <c r="K16" s="162">
        <f>J16/I16</f>
        <v>1.0705882352941176</v>
      </c>
      <c r="L16" s="214"/>
      <c r="M16" s="215"/>
      <c r="N16" s="215"/>
      <c r="P16" s="275"/>
      <c r="Q16" s="90"/>
    </row>
    <row r="17" spans="1:17" ht="37.5" customHeight="1">
      <c r="A17" s="255" t="s">
        <v>40</v>
      </c>
      <c r="B17" s="258" t="s">
        <v>12</v>
      </c>
      <c r="C17" s="218" t="s">
        <v>20</v>
      </c>
      <c r="D17" s="221">
        <v>27</v>
      </c>
      <c r="E17" s="221">
        <v>27</v>
      </c>
      <c r="F17" s="305">
        <f>E17/D17*100%</f>
        <v>1</v>
      </c>
      <c r="G17" s="324" t="s">
        <v>43</v>
      </c>
      <c r="H17" s="314" t="s">
        <v>9</v>
      </c>
      <c r="I17" s="326">
        <v>85</v>
      </c>
      <c r="J17" s="280">
        <v>92</v>
      </c>
      <c r="K17" s="282">
        <f>J17/I17</f>
        <v>1.0823529411764705</v>
      </c>
      <c r="L17" s="212">
        <f>1377.61709+99.64837</f>
        <v>1477.26546</v>
      </c>
      <c r="M17" s="207"/>
      <c r="N17" s="207">
        <f>L17/E17</f>
        <v>54.71353555555556</v>
      </c>
      <c r="P17" s="275"/>
      <c r="Q17" s="90"/>
    </row>
    <row r="18" spans="1:17" ht="56.25" customHeight="1">
      <c r="A18" s="256"/>
      <c r="B18" s="259"/>
      <c r="C18" s="219"/>
      <c r="D18" s="222"/>
      <c r="E18" s="222"/>
      <c r="F18" s="306"/>
      <c r="G18" s="325"/>
      <c r="H18" s="315"/>
      <c r="I18" s="327"/>
      <c r="J18" s="281"/>
      <c r="K18" s="283"/>
      <c r="L18" s="213"/>
      <c r="M18" s="208"/>
      <c r="N18" s="208"/>
      <c r="P18" s="275"/>
      <c r="Q18" s="90"/>
    </row>
    <row r="19" spans="1:17" ht="61.5" customHeight="1" thickBot="1">
      <c r="A19" s="256"/>
      <c r="B19" s="260"/>
      <c r="C19" s="220"/>
      <c r="D19" s="223"/>
      <c r="E19" s="223"/>
      <c r="F19" s="307"/>
      <c r="G19" s="179" t="s">
        <v>45</v>
      </c>
      <c r="H19" s="19" t="s">
        <v>9</v>
      </c>
      <c r="I19" s="143">
        <v>100</v>
      </c>
      <c r="J19" s="140">
        <v>99</v>
      </c>
      <c r="K19" s="164">
        <f aca="true" t="shared" si="0" ref="K19:K27">J19/I19</f>
        <v>0.99</v>
      </c>
      <c r="L19" s="213"/>
      <c r="M19" s="208"/>
      <c r="N19" s="215"/>
      <c r="P19" s="275"/>
      <c r="Q19" s="90"/>
    </row>
    <row r="20" spans="1:17" ht="63" customHeight="1">
      <c r="A20" s="308" t="s">
        <v>44</v>
      </c>
      <c r="B20" s="311" t="s">
        <v>12</v>
      </c>
      <c r="C20" s="314" t="s">
        <v>20</v>
      </c>
      <c r="D20" s="317">
        <v>263</v>
      </c>
      <c r="E20" s="317">
        <v>306</v>
      </c>
      <c r="F20" s="287">
        <f>E20/D20*100%</f>
        <v>1.1634980988593155</v>
      </c>
      <c r="G20" s="176" t="s">
        <v>41</v>
      </c>
      <c r="H20" s="33" t="s">
        <v>9</v>
      </c>
      <c r="I20" s="144">
        <v>70</v>
      </c>
      <c r="J20" s="138">
        <v>92</v>
      </c>
      <c r="K20" s="163">
        <f t="shared" si="0"/>
        <v>1.3142857142857143</v>
      </c>
      <c r="L20" s="212">
        <f>14242.56123+310.94909</f>
        <v>14553.51032</v>
      </c>
      <c r="M20" s="207"/>
      <c r="N20" s="207">
        <f>L20/E20</f>
        <v>47.560491241830064</v>
      </c>
      <c r="P20" s="275"/>
      <c r="Q20" s="90"/>
    </row>
    <row r="21" spans="1:17" ht="63" customHeight="1">
      <c r="A21" s="309"/>
      <c r="B21" s="312"/>
      <c r="C21" s="315"/>
      <c r="D21" s="297"/>
      <c r="E21" s="297"/>
      <c r="F21" s="288"/>
      <c r="G21" s="177" t="s">
        <v>42</v>
      </c>
      <c r="H21" s="8" t="s">
        <v>9</v>
      </c>
      <c r="I21" s="145">
        <v>100</v>
      </c>
      <c r="J21" s="139">
        <v>99</v>
      </c>
      <c r="K21" s="134">
        <f t="shared" si="0"/>
        <v>0.99</v>
      </c>
      <c r="L21" s="213"/>
      <c r="M21" s="208"/>
      <c r="N21" s="208"/>
      <c r="P21" s="275"/>
      <c r="Q21" s="90"/>
    </row>
    <row r="22" spans="1:17" ht="51.75" customHeight="1" thickBot="1">
      <c r="A22" s="310"/>
      <c r="B22" s="313"/>
      <c r="C22" s="316"/>
      <c r="D22" s="318"/>
      <c r="E22" s="318"/>
      <c r="F22" s="289"/>
      <c r="G22" s="178" t="s">
        <v>43</v>
      </c>
      <c r="H22" s="27" t="s">
        <v>9</v>
      </c>
      <c r="I22" s="146">
        <v>85</v>
      </c>
      <c r="J22" s="141">
        <v>94</v>
      </c>
      <c r="K22" s="162">
        <f t="shared" si="0"/>
        <v>1.1058823529411765</v>
      </c>
      <c r="L22" s="214"/>
      <c r="M22" s="215"/>
      <c r="N22" s="215"/>
      <c r="P22" s="275"/>
      <c r="Q22" s="90"/>
    </row>
    <row r="23" spans="1:17" ht="23.25" customHeight="1">
      <c r="A23" s="255" t="s">
        <v>21</v>
      </c>
      <c r="B23" s="258" t="s">
        <v>12</v>
      </c>
      <c r="C23" s="218" t="s">
        <v>20</v>
      </c>
      <c r="D23" s="221">
        <f>D8+D11+D14+D17+D20</f>
        <v>3166</v>
      </c>
      <c r="E23" s="221">
        <f>E8+E11+E14+E17+E20</f>
        <v>3159</v>
      </c>
      <c r="F23" s="284">
        <f>E23/D23</f>
        <v>0.9977890082122552</v>
      </c>
      <c r="G23" s="180" t="s">
        <v>46</v>
      </c>
      <c r="H23" s="43" t="s">
        <v>9</v>
      </c>
      <c r="I23" s="147">
        <v>65</v>
      </c>
      <c r="J23" s="142">
        <v>63.47</v>
      </c>
      <c r="K23" s="161">
        <f t="shared" si="0"/>
        <v>0.9764615384615385</v>
      </c>
      <c r="L23" s="213">
        <f>180253+6132.801</f>
        <v>186385.801</v>
      </c>
      <c r="M23" s="250"/>
      <c r="N23" s="208">
        <f>L23/E23</f>
        <v>59.00151978474201</v>
      </c>
      <c r="P23" s="275"/>
      <c r="Q23" s="90"/>
    </row>
    <row r="24" spans="1:14" ht="25.5" customHeight="1">
      <c r="A24" s="256"/>
      <c r="B24" s="259"/>
      <c r="C24" s="219"/>
      <c r="D24" s="222"/>
      <c r="E24" s="222"/>
      <c r="F24" s="285"/>
      <c r="G24" s="181" t="s">
        <v>47</v>
      </c>
      <c r="H24" s="8" t="s">
        <v>9</v>
      </c>
      <c r="I24" s="148">
        <v>80</v>
      </c>
      <c r="J24" s="92">
        <v>77.2</v>
      </c>
      <c r="K24" s="134">
        <f t="shared" si="0"/>
        <v>0.9650000000000001</v>
      </c>
      <c r="L24" s="213"/>
      <c r="M24" s="250"/>
      <c r="N24" s="208"/>
    </row>
    <row r="25" spans="1:14" ht="33" customHeight="1">
      <c r="A25" s="256"/>
      <c r="B25" s="259"/>
      <c r="C25" s="219"/>
      <c r="D25" s="222"/>
      <c r="E25" s="222"/>
      <c r="F25" s="285"/>
      <c r="G25" s="181" t="s">
        <v>48</v>
      </c>
      <c r="H25" s="8" t="s">
        <v>22</v>
      </c>
      <c r="I25" s="148">
        <v>10.6</v>
      </c>
      <c r="J25" s="92">
        <v>7.2</v>
      </c>
      <c r="K25" s="134">
        <f t="shared" si="0"/>
        <v>0.679245283018868</v>
      </c>
      <c r="L25" s="213"/>
      <c r="M25" s="250"/>
      <c r="N25" s="208"/>
    </row>
    <row r="26" spans="1:14" ht="35.25" customHeight="1">
      <c r="A26" s="256"/>
      <c r="B26" s="259"/>
      <c r="C26" s="219"/>
      <c r="D26" s="222"/>
      <c r="E26" s="222"/>
      <c r="F26" s="285"/>
      <c r="G26" s="181" t="s">
        <v>18</v>
      </c>
      <c r="H26" s="8" t="s">
        <v>9</v>
      </c>
      <c r="I26" s="148">
        <v>100</v>
      </c>
      <c r="J26" s="150">
        <v>100</v>
      </c>
      <c r="K26" s="134">
        <f t="shared" si="0"/>
        <v>1</v>
      </c>
      <c r="L26" s="213"/>
      <c r="M26" s="250"/>
      <c r="N26" s="208"/>
    </row>
    <row r="27" spans="1:14" ht="36" customHeight="1" thickBot="1">
      <c r="A27" s="257"/>
      <c r="B27" s="260"/>
      <c r="C27" s="220"/>
      <c r="D27" s="223"/>
      <c r="E27" s="223"/>
      <c r="F27" s="286"/>
      <c r="G27" s="182" t="s">
        <v>49</v>
      </c>
      <c r="H27" s="27" t="s">
        <v>9</v>
      </c>
      <c r="I27" s="149">
        <v>85</v>
      </c>
      <c r="J27" s="151">
        <v>93</v>
      </c>
      <c r="K27" s="162">
        <f t="shared" si="0"/>
        <v>1.0941176470588236</v>
      </c>
      <c r="L27" s="214"/>
      <c r="M27" s="251"/>
      <c r="N27" s="215"/>
    </row>
    <row r="28" spans="1:14" ht="21.75" customHeight="1" thickBot="1">
      <c r="A28" s="252" t="s">
        <v>50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4"/>
    </row>
    <row r="29" spans="1:14" ht="34.5" customHeight="1">
      <c r="A29" s="261" t="s">
        <v>52</v>
      </c>
      <c r="B29" s="290" t="s">
        <v>13</v>
      </c>
      <c r="C29" s="293" t="s">
        <v>84</v>
      </c>
      <c r="D29" s="296">
        <v>2872</v>
      </c>
      <c r="E29" s="296">
        <v>2868</v>
      </c>
      <c r="F29" s="299">
        <f>E29/D29</f>
        <v>0.9986072423398329</v>
      </c>
      <c r="G29" s="183" t="s">
        <v>23</v>
      </c>
      <c r="H29" s="20" t="s">
        <v>9</v>
      </c>
      <c r="I29" s="45">
        <v>100</v>
      </c>
      <c r="J29" s="152">
        <v>100</v>
      </c>
      <c r="K29" s="165">
        <f>J29/I29</f>
        <v>1</v>
      </c>
      <c r="L29" s="212">
        <v>233397.60036</v>
      </c>
      <c r="M29" s="207"/>
      <c r="N29" s="207">
        <f>L29/E29</f>
        <v>81.37991644351465</v>
      </c>
    </row>
    <row r="30" spans="1:14" ht="32.25" customHeight="1">
      <c r="A30" s="262"/>
      <c r="B30" s="291"/>
      <c r="C30" s="294"/>
      <c r="D30" s="297"/>
      <c r="E30" s="297"/>
      <c r="F30" s="300"/>
      <c r="G30" s="184" t="s">
        <v>16</v>
      </c>
      <c r="H30" s="9" t="s">
        <v>9</v>
      </c>
      <c r="I30" s="10">
        <v>100</v>
      </c>
      <c r="J30" s="153">
        <v>100</v>
      </c>
      <c r="K30" s="166">
        <f>J30/I30</f>
        <v>1</v>
      </c>
      <c r="L30" s="213"/>
      <c r="M30" s="208"/>
      <c r="N30" s="208"/>
    </row>
    <row r="31" spans="1:14" ht="52.5" customHeight="1">
      <c r="A31" s="262"/>
      <c r="B31" s="291"/>
      <c r="C31" s="294"/>
      <c r="D31" s="297"/>
      <c r="E31" s="297"/>
      <c r="F31" s="300"/>
      <c r="G31" s="184" t="s">
        <v>51</v>
      </c>
      <c r="H31" s="9" t="s">
        <v>9</v>
      </c>
      <c r="I31" s="10">
        <v>85</v>
      </c>
      <c r="J31" s="153">
        <v>88</v>
      </c>
      <c r="K31" s="166">
        <f>J31/I31</f>
        <v>1.035294117647059</v>
      </c>
      <c r="L31" s="213"/>
      <c r="M31" s="208"/>
      <c r="N31" s="208"/>
    </row>
    <row r="32" spans="1:14" ht="29.25" customHeight="1" thickBot="1">
      <c r="A32" s="263"/>
      <c r="B32" s="292"/>
      <c r="C32" s="295"/>
      <c r="D32" s="298"/>
      <c r="E32" s="298"/>
      <c r="F32" s="301"/>
      <c r="G32" s="185" t="s">
        <v>24</v>
      </c>
      <c r="H32" s="24" t="s">
        <v>9</v>
      </c>
      <c r="I32" s="44">
        <v>80</v>
      </c>
      <c r="J32" s="154">
        <v>85.25</v>
      </c>
      <c r="K32" s="171">
        <f>J32/I32</f>
        <v>1.065625</v>
      </c>
      <c r="L32" s="213"/>
      <c r="M32" s="208"/>
      <c r="N32" s="208"/>
    </row>
    <row r="33" spans="1:14" s="46" customFormat="1" ht="55.5" customHeight="1">
      <c r="A33" s="386" t="s">
        <v>53</v>
      </c>
      <c r="B33" s="388" t="s">
        <v>13</v>
      </c>
      <c r="C33" s="370" t="s">
        <v>84</v>
      </c>
      <c r="D33" s="372">
        <v>24</v>
      </c>
      <c r="E33" s="372">
        <v>24</v>
      </c>
      <c r="F33" s="378">
        <f>E33/D33</f>
        <v>1</v>
      </c>
      <c r="G33" s="53"/>
      <c r="H33" s="48"/>
      <c r="I33" s="48"/>
      <c r="J33" s="48"/>
      <c r="K33" s="49"/>
      <c r="L33" s="246">
        <v>2800.14669</v>
      </c>
      <c r="M33" s="249"/>
      <c r="N33" s="249">
        <f>L33/E33</f>
        <v>116.67277875</v>
      </c>
    </row>
    <row r="34" spans="1:14" s="46" customFormat="1" ht="43.5" customHeight="1">
      <c r="A34" s="387"/>
      <c r="B34" s="389"/>
      <c r="C34" s="371"/>
      <c r="D34" s="373"/>
      <c r="E34" s="373"/>
      <c r="F34" s="379"/>
      <c r="G34" s="54"/>
      <c r="H34" s="47"/>
      <c r="I34" s="47"/>
      <c r="J34" s="47"/>
      <c r="K34" s="50"/>
      <c r="L34" s="247"/>
      <c r="M34" s="250"/>
      <c r="N34" s="250"/>
    </row>
    <row r="35" spans="1:14" s="46" customFormat="1" ht="45.75" customHeight="1" thickBot="1">
      <c r="A35" s="387"/>
      <c r="B35" s="389"/>
      <c r="C35" s="371"/>
      <c r="D35" s="373"/>
      <c r="E35" s="373"/>
      <c r="F35" s="379"/>
      <c r="G35" s="55"/>
      <c r="H35" s="51"/>
      <c r="I35" s="51"/>
      <c r="J35" s="51"/>
      <c r="K35" s="52"/>
      <c r="L35" s="248"/>
      <c r="M35" s="251"/>
      <c r="N35" s="251"/>
    </row>
    <row r="36" spans="1:14" ht="34.5" customHeight="1">
      <c r="A36" s="244" t="s">
        <v>54</v>
      </c>
      <c r="B36" s="335" t="s">
        <v>13</v>
      </c>
      <c r="C36" s="374" t="s">
        <v>85</v>
      </c>
      <c r="D36" s="380">
        <v>3040</v>
      </c>
      <c r="E36" s="380">
        <v>3050</v>
      </c>
      <c r="F36" s="383">
        <f>E36/D36</f>
        <v>1.0032894736842106</v>
      </c>
      <c r="G36" s="186" t="s">
        <v>23</v>
      </c>
      <c r="H36" s="20" t="s">
        <v>9</v>
      </c>
      <c r="I36" s="155">
        <v>100</v>
      </c>
      <c r="J36" s="156">
        <v>100</v>
      </c>
      <c r="K36" s="165">
        <f>J36/I36</f>
        <v>1</v>
      </c>
      <c r="L36" s="213">
        <v>263341.29325</v>
      </c>
      <c r="M36" s="208"/>
      <c r="N36" s="208">
        <f>L36/E36</f>
        <v>86.34140762295081</v>
      </c>
    </row>
    <row r="37" spans="1:14" ht="32.25">
      <c r="A37" s="245"/>
      <c r="B37" s="312"/>
      <c r="C37" s="315"/>
      <c r="D37" s="381"/>
      <c r="E37" s="381"/>
      <c r="F37" s="384"/>
      <c r="G37" s="187" t="s">
        <v>16</v>
      </c>
      <c r="H37" s="9" t="s">
        <v>9</v>
      </c>
      <c r="I37" s="157">
        <v>100</v>
      </c>
      <c r="J37" s="158">
        <v>100</v>
      </c>
      <c r="K37" s="166">
        <f>J37/I37</f>
        <v>1</v>
      </c>
      <c r="L37" s="213"/>
      <c r="M37" s="208"/>
      <c r="N37" s="208"/>
    </row>
    <row r="38" spans="1:14" ht="26.25" customHeight="1">
      <c r="A38" s="245"/>
      <c r="B38" s="312"/>
      <c r="C38" s="315"/>
      <c r="D38" s="381"/>
      <c r="E38" s="381"/>
      <c r="F38" s="384"/>
      <c r="G38" s="187" t="s">
        <v>24</v>
      </c>
      <c r="H38" s="9" t="s">
        <v>9</v>
      </c>
      <c r="I38" s="157">
        <v>80</v>
      </c>
      <c r="J38" s="158">
        <v>85</v>
      </c>
      <c r="K38" s="166">
        <f>J38/I38</f>
        <v>1.0625</v>
      </c>
      <c r="L38" s="213"/>
      <c r="M38" s="208"/>
      <c r="N38" s="208"/>
    </row>
    <row r="39" spans="1:14" ht="38.25" customHeight="1">
      <c r="A39" s="245"/>
      <c r="B39" s="312"/>
      <c r="C39" s="315"/>
      <c r="D39" s="381"/>
      <c r="E39" s="381"/>
      <c r="F39" s="384"/>
      <c r="G39" s="187" t="s">
        <v>55</v>
      </c>
      <c r="H39" s="9" t="s">
        <v>9</v>
      </c>
      <c r="I39" s="157">
        <v>100</v>
      </c>
      <c r="J39" s="158">
        <v>100</v>
      </c>
      <c r="K39" s="166">
        <v>1</v>
      </c>
      <c r="L39" s="213"/>
      <c r="M39" s="208"/>
      <c r="N39" s="208"/>
    </row>
    <row r="40" spans="1:14" ht="57" customHeight="1" thickBot="1">
      <c r="A40" s="245"/>
      <c r="B40" s="313"/>
      <c r="C40" s="316"/>
      <c r="D40" s="382"/>
      <c r="E40" s="382"/>
      <c r="F40" s="385"/>
      <c r="G40" s="188" t="s">
        <v>25</v>
      </c>
      <c r="H40" s="57" t="s">
        <v>9</v>
      </c>
      <c r="I40" s="159">
        <v>85</v>
      </c>
      <c r="J40" s="160">
        <v>87</v>
      </c>
      <c r="K40" s="167">
        <f>J40/I40</f>
        <v>1.0235294117647058</v>
      </c>
      <c r="L40" s="213"/>
      <c r="M40" s="208"/>
      <c r="N40" s="208"/>
    </row>
    <row r="41" spans="1:14" s="46" customFormat="1" ht="54" customHeight="1">
      <c r="A41" s="276" t="s">
        <v>56</v>
      </c>
      <c r="B41" s="335" t="s">
        <v>13</v>
      </c>
      <c r="C41" s="374" t="s">
        <v>85</v>
      </c>
      <c r="D41" s="375">
        <v>18</v>
      </c>
      <c r="E41" s="375">
        <v>20</v>
      </c>
      <c r="F41" s="390">
        <f>E41/D41</f>
        <v>1.1111111111111112</v>
      </c>
      <c r="G41" s="61"/>
      <c r="H41" s="62"/>
      <c r="I41" s="62"/>
      <c r="J41" s="62"/>
      <c r="K41" s="63"/>
      <c r="L41" s="246">
        <v>1563.15375</v>
      </c>
      <c r="M41" s="249"/>
      <c r="N41" s="249">
        <f>L41/E41</f>
        <v>78.1576875</v>
      </c>
    </row>
    <row r="42" spans="1:14" ht="56.25" customHeight="1">
      <c r="A42" s="351"/>
      <c r="B42" s="312"/>
      <c r="C42" s="315"/>
      <c r="D42" s="376"/>
      <c r="E42" s="376"/>
      <c r="F42" s="288"/>
      <c r="G42" s="64"/>
      <c r="H42" s="60"/>
      <c r="I42" s="13"/>
      <c r="J42" s="13"/>
      <c r="K42" s="65"/>
      <c r="L42" s="247"/>
      <c r="M42" s="250"/>
      <c r="N42" s="250"/>
    </row>
    <row r="43" spans="1:14" ht="44.25" customHeight="1" thickBot="1">
      <c r="A43" s="352"/>
      <c r="B43" s="313"/>
      <c r="C43" s="316"/>
      <c r="D43" s="377"/>
      <c r="E43" s="377"/>
      <c r="F43" s="289"/>
      <c r="G43" s="69"/>
      <c r="H43" s="70"/>
      <c r="I43" s="71"/>
      <c r="J43" s="71"/>
      <c r="K43" s="72"/>
      <c r="L43" s="248"/>
      <c r="M43" s="251"/>
      <c r="N43" s="251"/>
    </row>
    <row r="44" spans="1:14" ht="52.5" customHeight="1">
      <c r="A44" s="397" t="s">
        <v>59</v>
      </c>
      <c r="B44" s="374" t="s">
        <v>13</v>
      </c>
      <c r="C44" s="374" t="s">
        <v>84</v>
      </c>
      <c r="D44" s="380">
        <v>531</v>
      </c>
      <c r="E44" s="380">
        <v>523</v>
      </c>
      <c r="F44" s="394">
        <f>E44/D44</f>
        <v>0.9849340866290018</v>
      </c>
      <c r="G44" s="189" t="s">
        <v>23</v>
      </c>
      <c r="H44" s="75" t="s">
        <v>9</v>
      </c>
      <c r="I44" s="124">
        <v>100</v>
      </c>
      <c r="J44" s="125">
        <v>100</v>
      </c>
      <c r="K44" s="168">
        <f>J44/I44</f>
        <v>1</v>
      </c>
      <c r="L44" s="213">
        <v>45204.05347</v>
      </c>
      <c r="M44" s="208"/>
      <c r="N44" s="249">
        <f>L44/E44</f>
        <v>86.4322246080306</v>
      </c>
    </row>
    <row r="45" spans="1:14" ht="51" customHeight="1">
      <c r="A45" s="398"/>
      <c r="B45" s="315"/>
      <c r="C45" s="315"/>
      <c r="D45" s="381"/>
      <c r="E45" s="381"/>
      <c r="F45" s="395"/>
      <c r="G45" s="190" t="s">
        <v>55</v>
      </c>
      <c r="H45" s="60" t="s">
        <v>9</v>
      </c>
      <c r="I45" s="126">
        <v>100</v>
      </c>
      <c r="J45" s="14">
        <v>100</v>
      </c>
      <c r="K45" s="169">
        <f>J45/I45</f>
        <v>1</v>
      </c>
      <c r="L45" s="213"/>
      <c r="M45" s="208"/>
      <c r="N45" s="250"/>
    </row>
    <row r="46" spans="1:14" ht="52.5" customHeight="1" thickBot="1">
      <c r="A46" s="399"/>
      <c r="B46" s="400"/>
      <c r="C46" s="400"/>
      <c r="D46" s="401"/>
      <c r="E46" s="401"/>
      <c r="F46" s="396"/>
      <c r="G46" s="191" t="s">
        <v>25</v>
      </c>
      <c r="H46" s="66" t="s">
        <v>9</v>
      </c>
      <c r="I46" s="24">
        <v>85</v>
      </c>
      <c r="J46" s="25">
        <v>87</v>
      </c>
      <c r="K46" s="170">
        <f>J46/I46</f>
        <v>1.0235294117647058</v>
      </c>
      <c r="L46" s="213"/>
      <c r="M46" s="208"/>
      <c r="N46" s="251"/>
    </row>
    <row r="47" spans="1:14" ht="27" customHeight="1">
      <c r="A47" s="402" t="s">
        <v>58</v>
      </c>
      <c r="B47" s="258" t="s">
        <v>13</v>
      </c>
      <c r="C47" s="218" t="s">
        <v>84</v>
      </c>
      <c r="D47" s="273">
        <v>1</v>
      </c>
      <c r="E47" s="273">
        <v>1</v>
      </c>
      <c r="F47" s="392">
        <f>E47/D47</f>
        <v>1</v>
      </c>
      <c r="G47" s="77"/>
      <c r="H47" s="78"/>
      <c r="I47" s="79"/>
      <c r="J47" s="80"/>
      <c r="K47" s="81"/>
      <c r="L47" s="212">
        <v>80.00096</v>
      </c>
      <c r="M47" s="207"/>
      <c r="N47" s="207">
        <f>L47/E47</f>
        <v>80.00096</v>
      </c>
    </row>
    <row r="48" spans="1:14" ht="24.75" customHeight="1">
      <c r="A48" s="351"/>
      <c r="B48" s="259"/>
      <c r="C48" s="219"/>
      <c r="D48" s="391"/>
      <c r="E48" s="391"/>
      <c r="F48" s="393"/>
      <c r="G48" s="56"/>
      <c r="H48" s="57"/>
      <c r="I48" s="73"/>
      <c r="J48" s="58"/>
      <c r="K48" s="59"/>
      <c r="L48" s="213"/>
      <c r="M48" s="208"/>
      <c r="N48" s="208"/>
    </row>
    <row r="49" spans="1:14" ht="36.75" customHeight="1">
      <c r="A49" s="351"/>
      <c r="B49" s="259"/>
      <c r="C49" s="219"/>
      <c r="D49" s="391"/>
      <c r="E49" s="391"/>
      <c r="F49" s="393"/>
      <c r="G49" s="56"/>
      <c r="H49" s="57"/>
      <c r="I49" s="73"/>
      <c r="J49" s="58"/>
      <c r="K49" s="59"/>
      <c r="L49" s="213"/>
      <c r="M49" s="208"/>
      <c r="N49" s="208"/>
    </row>
    <row r="50" spans="1:14" ht="32.25" customHeight="1" thickBot="1">
      <c r="A50" s="351"/>
      <c r="B50" s="259"/>
      <c r="C50" s="219"/>
      <c r="D50" s="391"/>
      <c r="E50" s="391"/>
      <c r="F50" s="393"/>
      <c r="G50" s="56"/>
      <c r="H50" s="57"/>
      <c r="I50" s="73"/>
      <c r="J50" s="58"/>
      <c r="K50" s="59"/>
      <c r="L50" s="214"/>
      <c r="M50" s="215"/>
      <c r="N50" s="215"/>
    </row>
    <row r="51" spans="1:14" ht="44.25" customHeight="1" thickBot="1">
      <c r="A51" s="226" t="s">
        <v>86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1:14" ht="46.5" customHeight="1">
      <c r="A52" s="244" t="s">
        <v>57</v>
      </c>
      <c r="B52" s="258" t="s">
        <v>13</v>
      </c>
      <c r="C52" s="218" t="s">
        <v>85</v>
      </c>
      <c r="D52" s="273">
        <v>32</v>
      </c>
      <c r="E52" s="273">
        <v>32</v>
      </c>
      <c r="F52" s="392">
        <f>E52/D52</f>
        <v>1</v>
      </c>
      <c r="G52" s="192" t="s">
        <v>23</v>
      </c>
      <c r="H52" s="20" t="s">
        <v>9</v>
      </c>
      <c r="I52" s="45">
        <v>100</v>
      </c>
      <c r="J52" s="21">
        <v>100</v>
      </c>
      <c r="K52" s="165">
        <f>J52/I52</f>
        <v>1</v>
      </c>
      <c r="L52" s="238">
        <v>1952.58081</v>
      </c>
      <c r="M52" s="240"/>
      <c r="N52" s="209">
        <f>L52/E52</f>
        <v>61.0181503125</v>
      </c>
    </row>
    <row r="53" spans="1:14" ht="49.5" customHeight="1">
      <c r="A53" s="245"/>
      <c r="B53" s="259"/>
      <c r="C53" s="219"/>
      <c r="D53" s="391"/>
      <c r="E53" s="391"/>
      <c r="F53" s="393"/>
      <c r="G53" s="187" t="s">
        <v>26</v>
      </c>
      <c r="H53" s="9" t="s">
        <v>9</v>
      </c>
      <c r="I53" s="10">
        <v>100</v>
      </c>
      <c r="J53" s="11">
        <v>100</v>
      </c>
      <c r="K53" s="166">
        <f>J53/I53</f>
        <v>1</v>
      </c>
      <c r="L53" s="239"/>
      <c r="M53" s="241"/>
      <c r="N53" s="210"/>
    </row>
    <row r="54" spans="1:14" ht="44.25" customHeight="1" thickBot="1">
      <c r="A54" s="245"/>
      <c r="B54" s="259"/>
      <c r="C54" s="219"/>
      <c r="D54" s="391"/>
      <c r="E54" s="391"/>
      <c r="F54" s="393"/>
      <c r="G54" s="76"/>
      <c r="H54" s="70"/>
      <c r="I54" s="71"/>
      <c r="J54" s="71"/>
      <c r="K54" s="72"/>
      <c r="L54" s="239"/>
      <c r="M54" s="241"/>
      <c r="N54" s="210"/>
    </row>
    <row r="55" spans="1:14" ht="35.25" customHeight="1" thickBot="1">
      <c r="A55" s="229" t="s">
        <v>61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1"/>
    </row>
    <row r="56" spans="1:14" ht="45" customHeight="1">
      <c r="A56" s="348" t="s">
        <v>60</v>
      </c>
      <c r="B56" s="403" t="s">
        <v>13</v>
      </c>
      <c r="C56" s="374" t="s">
        <v>84</v>
      </c>
      <c r="D56" s="406">
        <v>38</v>
      </c>
      <c r="E56" s="406">
        <v>38</v>
      </c>
      <c r="F56" s="409">
        <f>E56/D56</f>
        <v>1</v>
      </c>
      <c r="G56" s="192" t="s">
        <v>23</v>
      </c>
      <c r="H56" s="20" t="s">
        <v>9</v>
      </c>
      <c r="I56" s="45">
        <v>100</v>
      </c>
      <c r="J56" s="21">
        <v>100</v>
      </c>
      <c r="K56" s="165">
        <f>J56/I56</f>
        <v>1</v>
      </c>
      <c r="L56" s="242">
        <v>2318.68971</v>
      </c>
      <c r="M56" s="209"/>
      <c r="N56" s="209">
        <f>L56/E56</f>
        <v>61.0181502631579</v>
      </c>
    </row>
    <row r="57" spans="1:14" ht="54.75" customHeight="1">
      <c r="A57" s="349"/>
      <c r="B57" s="404"/>
      <c r="C57" s="315"/>
      <c r="D57" s="407"/>
      <c r="E57" s="407"/>
      <c r="F57" s="410"/>
      <c r="G57" s="187" t="s">
        <v>26</v>
      </c>
      <c r="H57" s="9" t="s">
        <v>9</v>
      </c>
      <c r="I57" s="10">
        <v>100</v>
      </c>
      <c r="J57" s="11">
        <v>100</v>
      </c>
      <c r="K57" s="166">
        <f>J57/I57</f>
        <v>1</v>
      </c>
      <c r="L57" s="243"/>
      <c r="M57" s="210"/>
      <c r="N57" s="210"/>
    </row>
    <row r="58" spans="1:16" ht="60.75" customHeight="1">
      <c r="A58" s="349"/>
      <c r="B58" s="404"/>
      <c r="C58" s="315"/>
      <c r="D58" s="407"/>
      <c r="E58" s="407"/>
      <c r="F58" s="410"/>
      <c r="G58" s="193" t="s">
        <v>25</v>
      </c>
      <c r="H58" s="82" t="s">
        <v>9</v>
      </c>
      <c r="I58" s="9">
        <v>85</v>
      </c>
      <c r="J58" s="14">
        <v>87.3</v>
      </c>
      <c r="K58" s="166">
        <f>J58/I58</f>
        <v>1.0270588235294118</v>
      </c>
      <c r="L58" s="243"/>
      <c r="M58" s="210"/>
      <c r="N58" s="210"/>
      <c r="P58" s="130"/>
    </row>
    <row r="59" spans="1:14" ht="31.5" customHeight="1" thickBot="1">
      <c r="A59" s="350"/>
      <c r="B59" s="405"/>
      <c r="C59" s="316"/>
      <c r="D59" s="408"/>
      <c r="E59" s="408"/>
      <c r="F59" s="411"/>
      <c r="G59" s="76"/>
      <c r="H59" s="70"/>
      <c r="I59" s="71"/>
      <c r="J59" s="71"/>
      <c r="K59" s="72"/>
      <c r="L59" s="243"/>
      <c r="M59" s="210"/>
      <c r="N59" s="210"/>
    </row>
    <row r="60" spans="1:14" ht="34.5" customHeight="1">
      <c r="A60" s="232" t="s">
        <v>31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4"/>
    </row>
    <row r="61" spans="1:14" ht="32.25" customHeight="1" thickBot="1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7"/>
    </row>
    <row r="62" spans="1:14" ht="25.5" customHeight="1">
      <c r="A62" s="308" t="s">
        <v>27</v>
      </c>
      <c r="B62" s="335" t="s">
        <v>73</v>
      </c>
      <c r="C62" s="374" t="s">
        <v>84</v>
      </c>
      <c r="D62" s="296">
        <v>4927</v>
      </c>
      <c r="E62" s="296">
        <v>4852</v>
      </c>
      <c r="F62" s="416">
        <f>E62/D62</f>
        <v>0.9847777552263041</v>
      </c>
      <c r="G62" s="186" t="s">
        <v>28</v>
      </c>
      <c r="H62" s="93" t="s">
        <v>9</v>
      </c>
      <c r="I62" s="94">
        <v>90</v>
      </c>
      <c r="J62" s="95">
        <v>94.4</v>
      </c>
      <c r="K62" s="96">
        <f>J62/I62</f>
        <v>1.048888888888889</v>
      </c>
      <c r="L62" s="212">
        <f>5926.388+53893.18428</f>
        <v>59819.57228</v>
      </c>
      <c r="M62" s="207"/>
      <c r="N62" s="209">
        <f>L62/E62</f>
        <v>12.32884836768343</v>
      </c>
    </row>
    <row r="63" spans="1:14" ht="36" customHeight="1">
      <c r="A63" s="309"/>
      <c r="B63" s="312"/>
      <c r="C63" s="315"/>
      <c r="D63" s="297"/>
      <c r="E63" s="297"/>
      <c r="F63" s="417"/>
      <c r="G63" s="194" t="s">
        <v>29</v>
      </c>
      <c r="H63" s="97" t="s">
        <v>9</v>
      </c>
      <c r="I63" s="98">
        <v>35</v>
      </c>
      <c r="J63" s="99">
        <v>88</v>
      </c>
      <c r="K63" s="100">
        <f>J63/I63</f>
        <v>2.5142857142857142</v>
      </c>
      <c r="L63" s="213"/>
      <c r="M63" s="208"/>
      <c r="N63" s="210"/>
    </row>
    <row r="64" spans="1:14" ht="59.25" customHeight="1">
      <c r="A64" s="309"/>
      <c r="B64" s="312"/>
      <c r="C64" s="315"/>
      <c r="D64" s="297"/>
      <c r="E64" s="297"/>
      <c r="F64" s="417"/>
      <c r="G64" s="195" t="s">
        <v>30</v>
      </c>
      <c r="H64" s="97" t="s">
        <v>9</v>
      </c>
      <c r="I64" s="98">
        <v>85</v>
      </c>
      <c r="J64" s="99">
        <v>91</v>
      </c>
      <c r="K64" s="100">
        <f>J64/I64</f>
        <v>1.0705882352941176</v>
      </c>
      <c r="L64" s="213"/>
      <c r="M64" s="208"/>
      <c r="N64" s="210"/>
    </row>
    <row r="65" spans="1:14" ht="39.75" customHeight="1" thickBot="1">
      <c r="A65" s="310"/>
      <c r="B65" s="313"/>
      <c r="C65" s="316"/>
      <c r="D65" s="318"/>
      <c r="E65" s="318"/>
      <c r="F65" s="418"/>
      <c r="G65" s="196" t="s">
        <v>16</v>
      </c>
      <c r="H65" s="101" t="s">
        <v>9</v>
      </c>
      <c r="I65" s="102">
        <v>100</v>
      </c>
      <c r="J65" s="103">
        <v>98</v>
      </c>
      <c r="K65" s="104">
        <f>J65/I65</f>
        <v>0.98</v>
      </c>
      <c r="L65" s="214"/>
      <c r="M65" s="215"/>
      <c r="N65" s="211"/>
    </row>
    <row r="66" spans="1:14" ht="81.75" customHeight="1">
      <c r="A66" s="421" t="s">
        <v>62</v>
      </c>
      <c r="B66" s="423" t="s">
        <v>73</v>
      </c>
      <c r="C66" s="344" t="s">
        <v>85</v>
      </c>
      <c r="D66" s="359">
        <v>2</v>
      </c>
      <c r="E66" s="359">
        <v>2</v>
      </c>
      <c r="F66" s="419">
        <f>E66/D66</f>
        <v>1</v>
      </c>
      <c r="G66" s="197" t="s">
        <v>30</v>
      </c>
      <c r="H66" s="93" t="s">
        <v>9</v>
      </c>
      <c r="I66" s="94">
        <v>85</v>
      </c>
      <c r="J66" s="105">
        <v>96</v>
      </c>
      <c r="K66" s="96">
        <f>J66/I66</f>
        <v>1.1294117647058823</v>
      </c>
      <c r="L66" s="224">
        <v>21.71372</v>
      </c>
      <c r="M66" s="207"/>
      <c r="N66" s="209">
        <f>L66/E66</f>
        <v>10.85686</v>
      </c>
    </row>
    <row r="67" spans="1:14" ht="92.25" customHeight="1" thickBot="1">
      <c r="A67" s="422"/>
      <c r="B67" s="424"/>
      <c r="C67" s="345"/>
      <c r="D67" s="360"/>
      <c r="E67" s="360"/>
      <c r="F67" s="420"/>
      <c r="G67" s="85"/>
      <c r="H67" s="83"/>
      <c r="I67" s="83"/>
      <c r="J67" s="83"/>
      <c r="K67" s="84"/>
      <c r="L67" s="225"/>
      <c r="M67" s="215"/>
      <c r="N67" s="211"/>
    </row>
    <row r="68" spans="1:14" ht="26.25" customHeight="1">
      <c r="A68" s="353" t="s">
        <v>71</v>
      </c>
      <c r="B68" s="356" t="s">
        <v>73</v>
      </c>
      <c r="C68" s="374" t="s">
        <v>85</v>
      </c>
      <c r="D68" s="296">
        <v>1014</v>
      </c>
      <c r="E68" s="296">
        <v>1014</v>
      </c>
      <c r="F68" s="416">
        <f>E68/D68</f>
        <v>1</v>
      </c>
      <c r="G68" s="186" t="s">
        <v>28</v>
      </c>
      <c r="H68" s="93" t="s">
        <v>9</v>
      </c>
      <c r="I68" s="94">
        <v>90</v>
      </c>
      <c r="J68" s="105">
        <v>100</v>
      </c>
      <c r="K68" s="96">
        <f aca="true" t="shared" si="1" ref="K68:K75">J68/I68</f>
        <v>1.1111111111111112</v>
      </c>
      <c r="L68" s="212">
        <v>32632.63901</v>
      </c>
      <c r="M68" s="207"/>
      <c r="N68" s="209">
        <f>L68/E68</f>
        <v>32.18208975345168</v>
      </c>
    </row>
    <row r="69" spans="1:17" ht="46.5" customHeight="1">
      <c r="A69" s="354"/>
      <c r="B69" s="357"/>
      <c r="C69" s="315"/>
      <c r="D69" s="297"/>
      <c r="E69" s="297"/>
      <c r="F69" s="417"/>
      <c r="G69" s="194" t="s">
        <v>29</v>
      </c>
      <c r="H69" s="97" t="s">
        <v>9</v>
      </c>
      <c r="I69" s="98">
        <v>35</v>
      </c>
      <c r="J69" s="99">
        <v>63.4</v>
      </c>
      <c r="K69" s="100">
        <f t="shared" si="1"/>
        <v>1.8114285714285714</v>
      </c>
      <c r="L69" s="213"/>
      <c r="M69" s="208"/>
      <c r="N69" s="210"/>
      <c r="Q69" s="129"/>
    </row>
    <row r="70" spans="1:14" ht="55.5" customHeight="1">
      <c r="A70" s="354"/>
      <c r="B70" s="357"/>
      <c r="C70" s="315"/>
      <c r="D70" s="297"/>
      <c r="E70" s="297"/>
      <c r="F70" s="417"/>
      <c r="G70" s="195" t="s">
        <v>30</v>
      </c>
      <c r="H70" s="97" t="s">
        <v>9</v>
      </c>
      <c r="I70" s="98">
        <v>85</v>
      </c>
      <c r="J70" s="99">
        <v>88</v>
      </c>
      <c r="K70" s="100">
        <f t="shared" si="1"/>
        <v>1.035294117647059</v>
      </c>
      <c r="L70" s="213"/>
      <c r="M70" s="208"/>
      <c r="N70" s="210"/>
    </row>
    <row r="71" spans="1:14" ht="43.5" customHeight="1" thickBot="1">
      <c r="A71" s="354"/>
      <c r="B71" s="358"/>
      <c r="C71" s="316"/>
      <c r="D71" s="318"/>
      <c r="E71" s="318"/>
      <c r="F71" s="418"/>
      <c r="G71" s="196" t="s">
        <v>16</v>
      </c>
      <c r="H71" s="101" t="s">
        <v>9</v>
      </c>
      <c r="I71" s="102">
        <v>100</v>
      </c>
      <c r="J71" s="103">
        <v>100</v>
      </c>
      <c r="K71" s="104">
        <f t="shared" si="1"/>
        <v>1</v>
      </c>
      <c r="L71" s="213"/>
      <c r="M71" s="208"/>
      <c r="N71" s="211"/>
    </row>
    <row r="72" spans="1:14" ht="36.75" customHeight="1">
      <c r="A72" s="353" t="s">
        <v>72</v>
      </c>
      <c r="B72" s="258" t="s">
        <v>73</v>
      </c>
      <c r="C72" s="218" t="s">
        <v>85</v>
      </c>
      <c r="D72" s="221">
        <v>323</v>
      </c>
      <c r="E72" s="361">
        <v>303</v>
      </c>
      <c r="F72" s="364">
        <f>E72/D72</f>
        <v>0.9380804953560371</v>
      </c>
      <c r="G72" s="198" t="s">
        <v>28</v>
      </c>
      <c r="H72" s="106" t="s">
        <v>9</v>
      </c>
      <c r="I72" s="107">
        <v>90</v>
      </c>
      <c r="J72" s="108">
        <v>93.8</v>
      </c>
      <c r="K72" s="96">
        <f t="shared" si="1"/>
        <v>1.0422222222222222</v>
      </c>
      <c r="L72" s="212">
        <v>10394.81499</v>
      </c>
      <c r="M72" s="207"/>
      <c r="N72" s="209">
        <f>L72/E72</f>
        <v>34.3063200990099</v>
      </c>
    </row>
    <row r="73" spans="1:14" ht="36.75" customHeight="1">
      <c r="A73" s="354"/>
      <c r="B73" s="259"/>
      <c r="C73" s="219"/>
      <c r="D73" s="222"/>
      <c r="E73" s="362"/>
      <c r="F73" s="365"/>
      <c r="G73" s="199" t="s">
        <v>74</v>
      </c>
      <c r="H73" s="109" t="s">
        <v>9</v>
      </c>
      <c r="I73" s="110">
        <v>5</v>
      </c>
      <c r="J73" s="111">
        <v>18.5</v>
      </c>
      <c r="K73" s="100">
        <f t="shared" si="1"/>
        <v>3.7</v>
      </c>
      <c r="L73" s="213"/>
      <c r="M73" s="208"/>
      <c r="N73" s="210"/>
    </row>
    <row r="74" spans="1:14" ht="36.75" customHeight="1">
      <c r="A74" s="354"/>
      <c r="B74" s="259"/>
      <c r="C74" s="219"/>
      <c r="D74" s="222"/>
      <c r="E74" s="362"/>
      <c r="F74" s="365"/>
      <c r="G74" s="199" t="s">
        <v>75</v>
      </c>
      <c r="H74" s="109" t="s">
        <v>9</v>
      </c>
      <c r="I74" s="110">
        <v>100</v>
      </c>
      <c r="J74" s="111">
        <v>100</v>
      </c>
      <c r="K74" s="100">
        <f t="shared" si="1"/>
        <v>1</v>
      </c>
      <c r="L74" s="213"/>
      <c r="M74" s="208"/>
      <c r="N74" s="210"/>
    </row>
    <row r="75" spans="1:14" ht="54.75" customHeight="1" thickBot="1">
      <c r="A75" s="355"/>
      <c r="B75" s="260"/>
      <c r="C75" s="220"/>
      <c r="D75" s="223"/>
      <c r="E75" s="363"/>
      <c r="F75" s="366"/>
      <c r="G75" s="200" t="s">
        <v>30</v>
      </c>
      <c r="H75" s="112" t="s">
        <v>9</v>
      </c>
      <c r="I75" s="113">
        <v>85</v>
      </c>
      <c r="J75" s="114">
        <v>87.1</v>
      </c>
      <c r="K75" s="115">
        <f t="shared" si="1"/>
        <v>1.0247058823529411</v>
      </c>
      <c r="L75" s="214"/>
      <c r="M75" s="215"/>
      <c r="N75" s="211"/>
    </row>
    <row r="76" spans="1:18" ht="40.5" customHeight="1" hidden="1" thickBot="1">
      <c r="A76" s="216" t="s">
        <v>32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12"/>
      <c r="P76" s="12"/>
      <c r="Q76" s="12"/>
      <c r="R76" s="12"/>
    </row>
    <row r="77" spans="1:18" ht="52.5" customHeight="1" hidden="1">
      <c r="A77" s="332" t="s">
        <v>63</v>
      </c>
      <c r="B77" s="258" t="s">
        <v>14</v>
      </c>
      <c r="C77" s="218" t="s">
        <v>35</v>
      </c>
      <c r="D77" s="221">
        <v>40</v>
      </c>
      <c r="E77" s="221">
        <v>40</v>
      </c>
      <c r="F77" s="412">
        <f>E77/D77</f>
        <v>1</v>
      </c>
      <c r="G77" s="116" t="s">
        <v>33</v>
      </c>
      <c r="H77" s="93" t="s">
        <v>9</v>
      </c>
      <c r="I77" s="108">
        <v>100</v>
      </c>
      <c r="J77" s="117">
        <v>100</v>
      </c>
      <c r="K77" s="22">
        <f>J77/I77</f>
        <v>1</v>
      </c>
      <c r="L77" s="367">
        <v>14643</v>
      </c>
      <c r="M77" s="201">
        <v>15955.68</v>
      </c>
      <c r="N77" s="204">
        <f>M77/E77</f>
        <v>398.892</v>
      </c>
      <c r="O77" s="415"/>
      <c r="P77" s="415"/>
      <c r="Q77" s="86"/>
      <c r="R77" s="12"/>
    </row>
    <row r="78" spans="1:18" ht="45.75" customHeight="1" hidden="1">
      <c r="A78" s="333"/>
      <c r="B78" s="259"/>
      <c r="C78" s="219"/>
      <c r="D78" s="222"/>
      <c r="E78" s="222"/>
      <c r="F78" s="413"/>
      <c r="G78" s="118" t="s">
        <v>34</v>
      </c>
      <c r="H78" s="97" t="s">
        <v>9</v>
      </c>
      <c r="I78" s="111">
        <v>100</v>
      </c>
      <c r="J78" s="119">
        <v>100</v>
      </c>
      <c r="K78" s="23">
        <f>J78/I78</f>
        <v>1</v>
      </c>
      <c r="L78" s="368"/>
      <c r="M78" s="202"/>
      <c r="N78" s="205"/>
      <c r="O78" s="415"/>
      <c r="P78" s="415"/>
      <c r="Q78" s="86"/>
      <c r="R78" s="12"/>
    </row>
    <row r="79" spans="1:14" ht="32.25" customHeight="1" hidden="1">
      <c r="A79" s="333"/>
      <c r="B79" s="259"/>
      <c r="C79" s="219"/>
      <c r="D79" s="222"/>
      <c r="E79" s="222"/>
      <c r="F79" s="413"/>
      <c r="G79" s="120" t="s">
        <v>64</v>
      </c>
      <c r="H79" s="97" t="s">
        <v>67</v>
      </c>
      <c r="I79" s="111">
        <v>119691</v>
      </c>
      <c r="J79" s="119">
        <v>119691</v>
      </c>
      <c r="K79" s="23">
        <f>J79/I79</f>
        <v>1</v>
      </c>
      <c r="L79" s="368"/>
      <c r="M79" s="202"/>
      <c r="N79" s="205"/>
    </row>
    <row r="80" spans="1:14" ht="23.25" customHeight="1" hidden="1">
      <c r="A80" s="333"/>
      <c r="B80" s="259"/>
      <c r="C80" s="219"/>
      <c r="D80" s="222"/>
      <c r="E80" s="222"/>
      <c r="F80" s="413"/>
      <c r="G80" s="120" t="s">
        <v>65</v>
      </c>
      <c r="H80" s="97" t="s">
        <v>66</v>
      </c>
      <c r="I80" s="111">
        <v>792</v>
      </c>
      <c r="J80" s="119">
        <v>1026</v>
      </c>
      <c r="K80" s="23">
        <f>J80/I80</f>
        <v>1.2954545454545454</v>
      </c>
      <c r="L80" s="368"/>
      <c r="M80" s="202"/>
      <c r="N80" s="205"/>
    </row>
    <row r="81" spans="1:14" ht="67.5" customHeight="1" hidden="1" thickBot="1">
      <c r="A81" s="334"/>
      <c r="B81" s="260"/>
      <c r="C81" s="220"/>
      <c r="D81" s="223"/>
      <c r="E81" s="223"/>
      <c r="F81" s="414"/>
      <c r="G81" s="121" t="s">
        <v>68</v>
      </c>
      <c r="H81" s="122" t="s">
        <v>9</v>
      </c>
      <c r="I81" s="114">
        <v>100</v>
      </c>
      <c r="J81" s="123">
        <v>100</v>
      </c>
      <c r="K81" s="26">
        <f>J81/I81</f>
        <v>1</v>
      </c>
      <c r="L81" s="369"/>
      <c r="M81" s="203"/>
      <c r="N81" s="206"/>
    </row>
    <row r="82" spans="1:13" ht="28.5" customHeight="1">
      <c r="A82" s="74"/>
      <c r="B82" s="74"/>
      <c r="C82" s="74"/>
      <c r="D82" s="74"/>
      <c r="E82" s="74"/>
      <c r="F82" s="87"/>
      <c r="G82" s="46"/>
      <c r="H82" s="67"/>
      <c r="I82" s="88"/>
      <c r="J82" s="89"/>
      <c r="K82" s="68"/>
      <c r="M82" s="129"/>
    </row>
    <row r="83" spans="1:13" ht="25.5" customHeight="1">
      <c r="A83" s="15" t="s">
        <v>81</v>
      </c>
      <c r="B83" s="16"/>
      <c r="C83" s="16"/>
      <c r="D83" s="16"/>
      <c r="E83" s="16"/>
      <c r="F83" s="16"/>
      <c r="G83" s="91"/>
      <c r="H83" s="17"/>
      <c r="I83" s="16" t="s">
        <v>15</v>
      </c>
      <c r="J83" s="16" t="s">
        <v>82</v>
      </c>
      <c r="K83" s="16"/>
      <c r="M83" s="129"/>
    </row>
    <row r="84" spans="1:11" ht="25.5" customHeight="1">
      <c r="A84" s="15"/>
      <c r="B84" s="16"/>
      <c r="C84" s="16"/>
      <c r="D84" s="16"/>
      <c r="E84" s="16"/>
      <c r="F84" s="16"/>
      <c r="I84" s="16"/>
      <c r="J84" s="16"/>
      <c r="K84" s="16"/>
    </row>
    <row r="85" spans="1:13" ht="15.75" customHeight="1">
      <c r="A85" s="1"/>
      <c r="B85" s="1"/>
      <c r="C85" s="1"/>
      <c r="D85" s="1"/>
      <c r="E85" s="1"/>
      <c r="F85" s="2"/>
      <c r="I85" s="1"/>
      <c r="J85" s="1"/>
      <c r="K85" s="2"/>
      <c r="M85" s="129"/>
    </row>
    <row r="86" spans="1:11" ht="15">
      <c r="A86" s="5" t="s">
        <v>76</v>
      </c>
      <c r="B86" s="1"/>
      <c r="C86" s="1"/>
      <c r="D86" s="1"/>
      <c r="E86" s="1"/>
      <c r="F86" s="2"/>
      <c r="I86" s="1"/>
      <c r="J86" s="1"/>
      <c r="K86" s="2"/>
    </row>
    <row r="87" ht="15">
      <c r="A87" s="5" t="s">
        <v>77</v>
      </c>
    </row>
    <row r="88" spans="1:5" ht="30.75" customHeight="1">
      <c r="A88" s="328"/>
      <c r="B88" s="328"/>
      <c r="C88" s="328"/>
      <c r="D88" s="328"/>
      <c r="E88" s="328"/>
    </row>
    <row r="91" spans="1:5" ht="15.75">
      <c r="A91" s="6"/>
      <c r="B91" s="7"/>
      <c r="C91" s="7"/>
      <c r="D91" s="7"/>
      <c r="E91" s="7"/>
    </row>
    <row r="108" spans="1:2" ht="23.25">
      <c r="A108" s="91"/>
      <c r="B108" s="132"/>
    </row>
    <row r="109" spans="1:2" ht="15">
      <c r="A109" s="18"/>
      <c r="B109" s="133"/>
    </row>
    <row r="110" spans="1:2" ht="15">
      <c r="A110" s="18"/>
      <c r="B110" s="133"/>
    </row>
    <row r="111" ht="15">
      <c r="B111" s="131"/>
    </row>
  </sheetData>
  <sheetProtection/>
  <mergeCells count="207">
    <mergeCell ref="P77:P78"/>
    <mergeCell ref="A62:A65"/>
    <mergeCell ref="B62:B65"/>
    <mergeCell ref="C62:C65"/>
    <mergeCell ref="D62:D65"/>
    <mergeCell ref="E62:E65"/>
    <mergeCell ref="A66:A67"/>
    <mergeCell ref="B66:B67"/>
    <mergeCell ref="A68:A71"/>
    <mergeCell ref="C68:C71"/>
    <mergeCell ref="F47:F50"/>
    <mergeCell ref="E77:E81"/>
    <mergeCell ref="F77:F81"/>
    <mergeCell ref="O77:O78"/>
    <mergeCell ref="F62:F65"/>
    <mergeCell ref="F68:F71"/>
    <mergeCell ref="L47:L50"/>
    <mergeCell ref="E66:E67"/>
    <mergeCell ref="F66:F67"/>
    <mergeCell ref="M47:M50"/>
    <mergeCell ref="B56:B59"/>
    <mergeCell ref="C56:C59"/>
    <mergeCell ref="D56:D59"/>
    <mergeCell ref="E56:E59"/>
    <mergeCell ref="F56:F59"/>
    <mergeCell ref="N56:N59"/>
    <mergeCell ref="A44:A46"/>
    <mergeCell ref="B44:B46"/>
    <mergeCell ref="C44:C46"/>
    <mergeCell ref="D44:D46"/>
    <mergeCell ref="E44:E46"/>
    <mergeCell ref="A47:A50"/>
    <mergeCell ref="B47:B50"/>
    <mergeCell ref="E47:E50"/>
    <mergeCell ref="E41:E43"/>
    <mergeCell ref="F41:F43"/>
    <mergeCell ref="B52:B54"/>
    <mergeCell ref="C52:C54"/>
    <mergeCell ref="D52:D54"/>
    <mergeCell ref="E52:E54"/>
    <mergeCell ref="F52:F54"/>
    <mergeCell ref="C47:C50"/>
    <mergeCell ref="D47:D50"/>
    <mergeCell ref="F44:F46"/>
    <mergeCell ref="F33:F35"/>
    <mergeCell ref="A36:A40"/>
    <mergeCell ref="B36:B40"/>
    <mergeCell ref="C36:C40"/>
    <mergeCell ref="D36:D40"/>
    <mergeCell ref="E36:E40"/>
    <mergeCell ref="F36:F40"/>
    <mergeCell ref="A33:A35"/>
    <mergeCell ref="B33:B35"/>
    <mergeCell ref="D66:D67"/>
    <mergeCell ref="E72:E75"/>
    <mergeCell ref="F72:F75"/>
    <mergeCell ref="L68:L71"/>
    <mergeCell ref="L77:L81"/>
    <mergeCell ref="C33:C35"/>
    <mergeCell ref="D33:D35"/>
    <mergeCell ref="C41:C43"/>
    <mergeCell ref="D41:D43"/>
    <mergeCell ref="E33:E35"/>
    <mergeCell ref="A72:A75"/>
    <mergeCell ref="B72:B75"/>
    <mergeCell ref="C72:C75"/>
    <mergeCell ref="D72:D75"/>
    <mergeCell ref="D68:D71"/>
    <mergeCell ref="E68:E71"/>
    <mergeCell ref="B68:B71"/>
    <mergeCell ref="C66:C67"/>
    <mergeCell ref="G12:G13"/>
    <mergeCell ref="H12:H13"/>
    <mergeCell ref="D23:D27"/>
    <mergeCell ref="A56:A59"/>
    <mergeCell ref="D11:D13"/>
    <mergeCell ref="C11:C13"/>
    <mergeCell ref="E11:E13"/>
    <mergeCell ref="F11:F13"/>
    <mergeCell ref="A41:A43"/>
    <mergeCell ref="B41:B43"/>
    <mergeCell ref="A1:K1"/>
    <mergeCell ref="A2:K2"/>
    <mergeCell ref="A3:K3"/>
    <mergeCell ref="A4:A5"/>
    <mergeCell ref="B4:B5"/>
    <mergeCell ref="C4:C5"/>
    <mergeCell ref="B17:B19"/>
    <mergeCell ref="C17:C19"/>
    <mergeCell ref="D17:D19"/>
    <mergeCell ref="A88:E88"/>
    <mergeCell ref="A8:A10"/>
    <mergeCell ref="B8:B10"/>
    <mergeCell ref="D8:D10"/>
    <mergeCell ref="C8:C10"/>
    <mergeCell ref="E8:E10"/>
    <mergeCell ref="A11:A13"/>
    <mergeCell ref="B11:B13"/>
    <mergeCell ref="A77:A81"/>
    <mergeCell ref="B77:B81"/>
    <mergeCell ref="E17:E19"/>
    <mergeCell ref="I12:I13"/>
    <mergeCell ref="A14:A16"/>
    <mergeCell ref="A17:A19"/>
    <mergeCell ref="B14:B16"/>
    <mergeCell ref="C14:C16"/>
    <mergeCell ref="D14:D16"/>
    <mergeCell ref="G17:G18"/>
    <mergeCell ref="H17:H18"/>
    <mergeCell ref="I17:I18"/>
    <mergeCell ref="J12:J13"/>
    <mergeCell ref="K12:K13"/>
    <mergeCell ref="F17:F19"/>
    <mergeCell ref="F14:F16"/>
    <mergeCell ref="E14:E16"/>
    <mergeCell ref="A20:A22"/>
    <mergeCell ref="B20:B22"/>
    <mergeCell ref="C20:C22"/>
    <mergeCell ref="D20:D22"/>
    <mergeCell ref="E20:E22"/>
    <mergeCell ref="J17:J18"/>
    <mergeCell ref="K17:K18"/>
    <mergeCell ref="E23:E27"/>
    <mergeCell ref="F23:F27"/>
    <mergeCell ref="F20:F22"/>
    <mergeCell ref="B29:B32"/>
    <mergeCell ref="C29:C32"/>
    <mergeCell ref="D29:D32"/>
    <mergeCell ref="E29:E32"/>
    <mergeCell ref="F29:F32"/>
    <mergeCell ref="C23:C27"/>
    <mergeCell ref="P4:P6"/>
    <mergeCell ref="P7:P9"/>
    <mergeCell ref="P10:P12"/>
    <mergeCell ref="P13:P15"/>
    <mergeCell ref="P16:P18"/>
    <mergeCell ref="P19:P23"/>
    <mergeCell ref="L4:L5"/>
    <mergeCell ref="M4:M5"/>
    <mergeCell ref="N4:N5"/>
    <mergeCell ref="A7:N7"/>
    <mergeCell ref="L8:L10"/>
    <mergeCell ref="M8:M10"/>
    <mergeCell ref="N8:N10"/>
    <mergeCell ref="F8:F10"/>
    <mergeCell ref="D4:F4"/>
    <mergeCell ref="G4:K4"/>
    <mergeCell ref="L11:L13"/>
    <mergeCell ref="M11:M13"/>
    <mergeCell ref="N11:N13"/>
    <mergeCell ref="L14:L16"/>
    <mergeCell ref="M14:M16"/>
    <mergeCell ref="N14:N16"/>
    <mergeCell ref="L17:L19"/>
    <mergeCell ref="M17:M19"/>
    <mergeCell ref="N17:N19"/>
    <mergeCell ref="L20:L22"/>
    <mergeCell ref="M20:M22"/>
    <mergeCell ref="N20:N22"/>
    <mergeCell ref="L23:L27"/>
    <mergeCell ref="M23:M27"/>
    <mergeCell ref="N23:N27"/>
    <mergeCell ref="A28:N28"/>
    <mergeCell ref="L29:L32"/>
    <mergeCell ref="M29:M32"/>
    <mergeCell ref="N29:N32"/>
    <mergeCell ref="A23:A27"/>
    <mergeCell ref="B23:B27"/>
    <mergeCell ref="A29:A32"/>
    <mergeCell ref="L33:L35"/>
    <mergeCell ref="M33:M35"/>
    <mergeCell ref="N33:N35"/>
    <mergeCell ref="L36:L40"/>
    <mergeCell ref="M36:M40"/>
    <mergeCell ref="N36:N40"/>
    <mergeCell ref="L41:L43"/>
    <mergeCell ref="M41:M43"/>
    <mergeCell ref="N41:N43"/>
    <mergeCell ref="L44:L46"/>
    <mergeCell ref="M44:M46"/>
    <mergeCell ref="N44:N46"/>
    <mergeCell ref="N47:N50"/>
    <mergeCell ref="A51:N51"/>
    <mergeCell ref="A55:N55"/>
    <mergeCell ref="A60:N61"/>
    <mergeCell ref="L52:L54"/>
    <mergeCell ref="M52:M54"/>
    <mergeCell ref="N52:N54"/>
    <mergeCell ref="L56:L59"/>
    <mergeCell ref="M56:M59"/>
    <mergeCell ref="A52:A54"/>
    <mergeCell ref="L62:L65"/>
    <mergeCell ref="M62:M65"/>
    <mergeCell ref="N62:N65"/>
    <mergeCell ref="L66:L67"/>
    <mergeCell ref="M66:M67"/>
    <mergeCell ref="N66:N67"/>
    <mergeCell ref="M77:M81"/>
    <mergeCell ref="N77:N81"/>
    <mergeCell ref="M68:M71"/>
    <mergeCell ref="N68:N71"/>
    <mergeCell ref="L72:L75"/>
    <mergeCell ref="M72:M75"/>
    <mergeCell ref="N72:N75"/>
    <mergeCell ref="A76:N76"/>
    <mergeCell ref="C77:C81"/>
    <mergeCell ref="D77:D81"/>
  </mergeCells>
  <printOptions/>
  <pageMargins left="0.984251968503937" right="0.15748031496062992" top="0.4724409448818898" bottom="0.2362204724409449" header="0.5118110236220472" footer="0.2362204724409449"/>
  <pageSetup fitToHeight="13" horizontalDpi="600" verticalDpi="600" orientation="landscape" paperSize="9" scale="36" r:id="rId1"/>
  <rowBreaks count="2" manualBreakCount="2">
    <brk id="27" max="13" man="1"/>
    <brk id="5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2013-06-18T00:02:52Z</cp:lastPrinted>
  <dcterms:created xsi:type="dcterms:W3CDTF">2006-09-28T05:33:49Z</dcterms:created>
  <dcterms:modified xsi:type="dcterms:W3CDTF">2018-07-18T01:44:33Z</dcterms:modified>
  <cp:category/>
  <cp:version/>
  <cp:contentType/>
  <cp:contentStatus/>
</cp:coreProperties>
</file>